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bookViews>
    <workbookView xWindow="0" yWindow="60" windowWidth="14370" windowHeight="7710" tabRatio="569" firstSheet="35" activeTab="35"/>
  </bookViews>
  <sheets>
    <sheet name="Modificadas" sheetId="59" state="hidden" r:id="rId1"/>
    <sheet name="Base" sheetId="1" state="hidden" r:id="rId2"/>
    <sheet name="eliminadas" sheetId="78" state="hidden" r:id="rId3"/>
    <sheet name="No. ordenes " sheetId="79" state="hidden" r:id="rId4"/>
    <sheet name="Hoja5" sheetId="77" state="hidden" r:id="rId5"/>
    <sheet name="Dinamica ordenes justicia" sheetId="71" state="hidden" r:id="rId6"/>
    <sheet name="Dinamica ordenes Salud" sheetId="73" state="hidden" r:id="rId7"/>
    <sheet name="Con objeción" sheetId="19" state="hidden" r:id="rId8"/>
    <sheet name="Hoja1" sheetId="55" state="hidden" r:id="rId9"/>
    <sheet name="Sin fecha" sheetId="21" state="hidden" r:id="rId10"/>
    <sheet name="Sin Indicador" sheetId="22" state="hidden" r:id="rId11"/>
    <sheet name="Sin acción" sheetId="20" state="hidden" r:id="rId12"/>
    <sheet name="Diagramas Gantt" sheetId="15" state="hidden" r:id="rId13"/>
    <sheet name="Base Diagrama Gannt" sheetId="14" state="hidden" r:id="rId14"/>
    <sheet name="Consolidación presidencia" sheetId="46" state="hidden" r:id="rId15"/>
    <sheet name="Acciones por orden" sheetId="61" state="hidden" r:id="rId16"/>
    <sheet name="Cantidad de entidades por orden" sheetId="63" state="hidden" r:id="rId17"/>
    <sheet name="Cantidad de acciones repetidas" sheetId="64" state="hidden" r:id="rId18"/>
    <sheet name="Ordenes Justicia 1" sheetId="69" state="hidden" r:id="rId19"/>
    <sheet name="Ordenes Salud" sheetId="67" state="hidden" r:id="rId20"/>
    <sheet name="Ordenes con mas de una entidad" sheetId="66" state="hidden" r:id="rId21"/>
    <sheet name="Ordenes" sheetId="16" state="hidden" r:id="rId22"/>
    <sheet name="Ordenes por ubicacion" sheetId="28" state="hidden" r:id="rId23"/>
    <sheet name="Resumen validación ordenes" sheetId="41" state="hidden" r:id="rId24"/>
    <sheet name="Ubicacion orden y orden sin dup" sheetId="29" state="hidden" r:id="rId25"/>
    <sheet name="Seguimiento elaboración Plan" sheetId="18" state="hidden" r:id="rId26"/>
    <sheet name="Resumen" sheetId="17" state="hidden" r:id="rId27"/>
    <sheet name="Formulario" sheetId="11" state="hidden" r:id="rId28"/>
    <sheet name="Fecha Notificación" sheetId="9" state="hidden" r:id="rId29"/>
    <sheet name="Objetivos" sheetId="5" state="hidden" r:id="rId30"/>
    <sheet name="Entidades" sheetId="2" state="hidden" r:id="rId31"/>
    <sheet name="Persona Responsable" sheetId="3" state="hidden" r:id="rId32"/>
    <sheet name="Contactos" sheetId="4" state="hidden" r:id="rId33"/>
    <sheet name="Grupo General" sheetId="6" state="hidden" r:id="rId34"/>
    <sheet name="Problematica" sheetId="7" state="hidden" r:id="rId35"/>
    <sheet name="Entes territoriales" sheetId="80" r:id="rId36"/>
  </sheets>
  <externalReferences>
    <externalReference r:id="rId37"/>
    <externalReference r:id="rId38"/>
  </externalReferences>
  <definedNames>
    <definedName name="_xlnm._FilterDatabase" localSheetId="1" hidden="1">Base!$A$2:$P$200</definedName>
    <definedName name="_xlnm._FilterDatabase" localSheetId="13" hidden="1">'Base Diagrama Gannt'!$A$1:$K$1477</definedName>
    <definedName name="_xlnm._FilterDatabase" localSheetId="30" hidden="1">Entidades!$A$1:$B$63</definedName>
    <definedName name="_xlnm._FilterDatabase" localSheetId="21" hidden="1">Ordenes!$A$1:$C$103</definedName>
    <definedName name="_ftnref140" localSheetId="29">Objetivos!$D$6</definedName>
    <definedName name="_ftnref154" localSheetId="1">eliminadas!$D$3</definedName>
    <definedName name="_xlnm.Print_Area" localSheetId="1">Base!$B$128:$D$153</definedName>
    <definedName name="_xlnm.Print_Area" localSheetId="34">Problematica!$A$1:$B$13</definedName>
  </definedNames>
  <calcPr calcId="144525" concurrentCalc="0"/>
  <pivotCaches>
    <pivotCache cacheId="0" r:id="rId39"/>
    <pivotCache cacheId="1" r:id="rId40"/>
    <pivotCache cacheId="2" r:id="rId41"/>
    <pivotCache cacheId="3" r:id="rId42"/>
    <pivotCache cacheId="4" r:id="rId43"/>
    <pivotCache cacheId="5" r:id="rId44"/>
    <pivotCache cacheId="6" r:id="rId45"/>
    <pivotCache cacheId="7" r:id="rId46"/>
    <pivotCache cacheId="8" r:id="rId4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78" l="1"/>
  <c r="O50" i="78"/>
  <c r="I50" i="78"/>
  <c r="A50" i="78"/>
  <c r="F41" i="79"/>
  <c r="F42" i="79"/>
  <c r="F43" i="79"/>
  <c r="F44" i="79"/>
  <c r="F45" i="79"/>
  <c r="F46" i="79"/>
  <c r="F47" i="79"/>
  <c r="F4" i="79"/>
  <c r="F5" i="79"/>
  <c r="F6" i="79"/>
  <c r="F7" i="79"/>
  <c r="F8" i="79"/>
  <c r="F9" i="79"/>
  <c r="F10" i="79"/>
  <c r="F11" i="79"/>
  <c r="F12" i="79"/>
  <c r="F13" i="79"/>
  <c r="F14" i="79"/>
  <c r="F15" i="79"/>
  <c r="F16" i="79"/>
  <c r="F17" i="79"/>
  <c r="F18" i="79"/>
  <c r="F19" i="79"/>
  <c r="F20" i="79"/>
  <c r="F21" i="79"/>
  <c r="F22" i="79"/>
  <c r="F23" i="79"/>
  <c r="F24" i="79"/>
  <c r="F25" i="79"/>
  <c r="F26" i="79"/>
  <c r="F27" i="79"/>
  <c r="F28" i="79"/>
  <c r="F29" i="79"/>
  <c r="F30" i="79"/>
  <c r="F31" i="79"/>
  <c r="F32" i="79"/>
  <c r="F33" i="79"/>
  <c r="F34" i="79"/>
  <c r="F35" i="79"/>
  <c r="F36" i="79"/>
  <c r="F37" i="79"/>
  <c r="F38" i="79"/>
  <c r="F39" i="79"/>
  <c r="F40" i="79"/>
  <c r="F3" i="79"/>
  <c r="C9" i="79"/>
  <c r="C8" i="79"/>
  <c r="C7" i="79"/>
  <c r="C6" i="79"/>
  <c r="C5" i="79"/>
  <c r="C4" i="79"/>
  <c r="C3" i="79"/>
  <c r="C19" i="79"/>
  <c r="C18" i="79"/>
  <c r="C17" i="79"/>
  <c r="C16" i="79"/>
  <c r="C15" i="79"/>
  <c r="C14" i="79"/>
  <c r="C13" i="79"/>
  <c r="C12" i="79"/>
  <c r="C11" i="79"/>
  <c r="C10"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47" i="79"/>
  <c r="P49" i="78"/>
  <c r="O49" i="78"/>
  <c r="I49" i="78"/>
  <c r="A49" i="78"/>
  <c r="P48" i="78"/>
  <c r="O48" i="78"/>
  <c r="I48" i="78"/>
  <c r="A48" i="78"/>
  <c r="P47" i="78"/>
  <c r="O47" i="78"/>
  <c r="I47" i="78"/>
  <c r="A47" i="78"/>
  <c r="P46" i="78"/>
  <c r="O46" i="78"/>
  <c r="I46" i="78"/>
  <c r="A46" i="78"/>
  <c r="P45" i="78"/>
  <c r="O45" i="78"/>
  <c r="I45" i="78"/>
  <c r="A45" i="78"/>
  <c r="P44" i="78"/>
  <c r="O44" i="78"/>
  <c r="I44" i="78"/>
  <c r="A44" i="78"/>
  <c r="P43" i="78"/>
  <c r="O43" i="78"/>
  <c r="I43" i="78"/>
  <c r="A43" i="78"/>
  <c r="P42" i="78"/>
  <c r="O42" i="78"/>
  <c r="I42" i="78"/>
  <c r="A42" i="78"/>
  <c r="P41" i="78"/>
  <c r="O41" i="78"/>
  <c r="I41" i="78"/>
  <c r="A41" i="78"/>
  <c r="P40" i="78"/>
  <c r="O40" i="78"/>
  <c r="I40" i="78"/>
  <c r="A40" i="78"/>
  <c r="P39" i="78"/>
  <c r="O39" i="78"/>
  <c r="I39" i="78"/>
  <c r="A39" i="78"/>
  <c r="P38" i="78"/>
  <c r="O38" i="78"/>
  <c r="I38" i="78"/>
  <c r="A38" i="78"/>
  <c r="P37" i="78"/>
  <c r="O37" i="78"/>
  <c r="I37" i="78"/>
  <c r="A37" i="78"/>
  <c r="P36" i="78"/>
  <c r="O36" i="78"/>
  <c r="I36" i="78"/>
  <c r="A36" i="78"/>
  <c r="P35" i="78"/>
  <c r="O35" i="78"/>
  <c r="I35" i="78"/>
  <c r="A35" i="78"/>
  <c r="A34" i="78"/>
  <c r="I34" i="78"/>
  <c r="O34" i="78"/>
  <c r="P34" i="78"/>
  <c r="A33" i="78"/>
  <c r="I33" i="78"/>
  <c r="O33" i="78"/>
  <c r="P33" i="78"/>
  <c r="P32" i="78"/>
  <c r="O32" i="78"/>
  <c r="I32" i="78"/>
  <c r="A32" i="78"/>
  <c r="P31" i="78"/>
  <c r="O31" i="78"/>
  <c r="I31" i="78"/>
  <c r="A31" i="78"/>
  <c r="P30" i="78"/>
  <c r="O30" i="78"/>
  <c r="I30" i="78"/>
  <c r="A30" i="78"/>
  <c r="P29" i="78"/>
  <c r="O29" i="78"/>
  <c r="I29" i="78"/>
  <c r="A29" i="78"/>
  <c r="P28" i="78"/>
  <c r="O28" i="78"/>
  <c r="I28" i="78"/>
  <c r="A28" i="78"/>
  <c r="P27" i="78"/>
  <c r="O27" i="78"/>
  <c r="I27" i="78"/>
  <c r="A27" i="78"/>
  <c r="P25" i="78"/>
  <c r="O25" i="78"/>
  <c r="I25" i="78"/>
  <c r="A25" i="78"/>
  <c r="P24" i="78"/>
  <c r="O24" i="78"/>
  <c r="I24" i="78"/>
  <c r="A24" i="78"/>
  <c r="P23" i="78"/>
  <c r="O23" i="78"/>
  <c r="I23" i="78"/>
  <c r="A23" i="78"/>
  <c r="P22" i="78"/>
  <c r="O22" i="78"/>
  <c r="I22" i="78"/>
  <c r="A22" i="78"/>
  <c r="P21" i="78"/>
  <c r="O21" i="78"/>
  <c r="I21" i="78"/>
  <c r="A21" i="78"/>
  <c r="P20" i="78"/>
  <c r="O20" i="78"/>
  <c r="I20" i="78"/>
  <c r="A20" i="78"/>
  <c r="P19" i="78"/>
  <c r="O19" i="78"/>
  <c r="I19" i="78"/>
  <c r="P18" i="78"/>
  <c r="O18" i="78"/>
  <c r="I18" i="78"/>
  <c r="P17" i="78"/>
  <c r="O17" i="78"/>
  <c r="I17" i="78"/>
  <c r="A17" i="78"/>
  <c r="P16" i="78"/>
  <c r="O16" i="78"/>
  <c r="I16" i="78"/>
  <c r="A16" i="78"/>
  <c r="P15" i="78"/>
  <c r="O15" i="78"/>
  <c r="N15" i="78"/>
  <c r="M15" i="78"/>
  <c r="I15" i="78"/>
  <c r="A15" i="78"/>
  <c r="P14" i="78"/>
  <c r="O14" i="78"/>
  <c r="N14" i="78"/>
  <c r="M14" i="78"/>
  <c r="I14" i="78"/>
  <c r="A14" i="78"/>
  <c r="P13" i="78"/>
  <c r="O13" i="78"/>
  <c r="N13" i="78"/>
  <c r="M13" i="78"/>
  <c r="I13" i="78"/>
  <c r="A13" i="78"/>
  <c r="P12" i="78"/>
  <c r="O12" i="78"/>
  <c r="N12" i="78"/>
  <c r="M12" i="78"/>
  <c r="I12" i="78"/>
  <c r="A12" i="78"/>
  <c r="P11" i="78"/>
  <c r="O11" i="78"/>
  <c r="I11" i="78"/>
  <c r="A11" i="78"/>
  <c r="P10" i="78"/>
  <c r="O10" i="78"/>
  <c r="I10" i="78"/>
  <c r="A10" i="78"/>
  <c r="P9" i="78"/>
  <c r="O9" i="78"/>
  <c r="I9" i="78"/>
  <c r="A9" i="78"/>
  <c r="P8" i="78"/>
  <c r="O8" i="78"/>
  <c r="I8" i="78"/>
  <c r="A8" i="78"/>
  <c r="P7" i="78"/>
  <c r="O7" i="78"/>
  <c r="I7" i="78"/>
  <c r="A7" i="78"/>
  <c r="P6" i="78"/>
  <c r="O6" i="78"/>
  <c r="I6" i="78"/>
  <c r="A6" i="78"/>
  <c r="P5" i="78"/>
  <c r="O5" i="78"/>
  <c r="I5" i="78"/>
  <c r="A5" i="78"/>
  <c r="P4" i="78"/>
  <c r="O4" i="78"/>
  <c r="I4" i="78"/>
  <c r="A4" i="78"/>
  <c r="P3" i="78"/>
  <c r="O3" i="78"/>
  <c r="I3" i="78"/>
  <c r="A3" i="78"/>
  <c r="P2" i="78"/>
  <c r="O2" i="78"/>
  <c r="I2" i="78"/>
  <c r="A2" i="78"/>
  <c r="B6" i="77"/>
  <c r="B7" i="77"/>
  <c r="B8" i="77"/>
  <c r="B9" i="77"/>
  <c r="B10" i="77"/>
  <c r="B11" i="77"/>
  <c r="B12" i="77"/>
  <c r="B13" i="77"/>
  <c r="B14" i="77"/>
  <c r="B15" i="77"/>
  <c r="B16" i="77"/>
  <c r="B17" i="77"/>
  <c r="B18" i="77"/>
  <c r="B19" i="77"/>
  <c r="B20" i="77"/>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5" i="77"/>
  <c r="B4" i="77"/>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C2" i="16"/>
  <c r="P181" i="1"/>
  <c r="P180" i="1"/>
  <c r="N50" i="78"/>
  <c r="M50" i="78"/>
  <c r="N48" i="78"/>
  <c r="N46" i="78"/>
  <c r="N44" i="78"/>
  <c r="N42" i="78"/>
  <c r="N40" i="78"/>
  <c r="N38" i="78"/>
  <c r="N36" i="78"/>
  <c r="M34" i="78"/>
  <c r="M48" i="78"/>
  <c r="M44" i="78"/>
  <c r="M40" i="78"/>
  <c r="M36" i="78"/>
  <c r="N49" i="78"/>
  <c r="N45" i="78"/>
  <c r="N41" i="78"/>
  <c r="N37" i="78"/>
  <c r="M33" i="78"/>
  <c r="M49" i="78"/>
  <c r="M47" i="78"/>
  <c r="M45" i="78"/>
  <c r="M43" i="78"/>
  <c r="M41" i="78"/>
  <c r="M39" i="78"/>
  <c r="M37" i="78"/>
  <c r="M35" i="78"/>
  <c r="N33" i="78"/>
  <c r="M46" i="78"/>
  <c r="M42" i="78"/>
  <c r="M38" i="78"/>
  <c r="N34" i="78"/>
  <c r="N47" i="78"/>
  <c r="N43" i="78"/>
  <c r="N39" i="78"/>
  <c r="N35" i="78"/>
  <c r="M31" i="78"/>
  <c r="N32" i="78"/>
  <c r="N30" i="78"/>
  <c r="M32" i="78"/>
  <c r="M30" i="78"/>
  <c r="N31" i="78"/>
  <c r="N29" i="78"/>
  <c r="N27" i="78"/>
  <c r="M29" i="78"/>
  <c r="M27" i="78"/>
  <c r="N28" i="78"/>
  <c r="M28" i="78"/>
  <c r="N24" i="78"/>
  <c r="N22" i="78"/>
  <c r="M24" i="78"/>
  <c r="M22" i="78"/>
  <c r="N25" i="78"/>
  <c r="N23" i="78"/>
  <c r="M25" i="78"/>
  <c r="M23" i="78"/>
  <c r="N21" i="78"/>
  <c r="M21" i="78"/>
  <c r="M20" i="78"/>
  <c r="M17" i="78"/>
  <c r="N20" i="78"/>
  <c r="N17" i="78"/>
  <c r="N16" i="78"/>
  <c r="M16" i="78"/>
  <c r="N11" i="78"/>
  <c r="M11" i="78"/>
  <c r="M10" i="78"/>
  <c r="N10" i="78"/>
  <c r="N9" i="78"/>
  <c r="M9" i="78"/>
  <c r="N8" i="78"/>
  <c r="M8" i="78"/>
  <c r="N7" i="78"/>
  <c r="M7" i="78"/>
  <c r="N3" i="78"/>
  <c r="M3" i="78"/>
  <c r="N5" i="78"/>
  <c r="M5" i="78"/>
  <c r="N6" i="78"/>
  <c r="M6" i="78"/>
  <c r="N4" i="78"/>
  <c r="M4" i="78"/>
  <c r="N2" i="78"/>
  <c r="M2" i="78"/>
  <c r="P168" i="1"/>
  <c r="P167" i="1"/>
  <c r="P166" i="1"/>
  <c r="P165" i="1"/>
  <c r="P164" i="1"/>
  <c r="P163" i="1"/>
  <c r="P162" i="1"/>
  <c r="P161" i="1"/>
  <c r="P160" i="1"/>
  <c r="P159" i="1"/>
  <c r="P158" i="1"/>
  <c r="P157" i="1"/>
  <c r="P156" i="1"/>
  <c r="P155" i="1"/>
  <c r="P154"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69" i="1"/>
  <c r="P170" i="1"/>
  <c r="P171" i="1"/>
  <c r="P172" i="1"/>
  <c r="P173" i="1"/>
  <c r="P174" i="1"/>
  <c r="P175" i="1"/>
  <c r="P176" i="1"/>
  <c r="P177" i="1"/>
  <c r="P178" i="1"/>
  <c r="P179" i="1"/>
  <c r="P182" i="1"/>
  <c r="P183" i="1"/>
  <c r="P184" i="1"/>
  <c r="P185" i="1"/>
  <c r="P186" i="1"/>
  <c r="P187" i="1"/>
  <c r="P188" i="1"/>
  <c r="P189" i="1"/>
  <c r="P190" i="1"/>
  <c r="P191" i="1"/>
  <c r="P192" i="1"/>
  <c r="P193" i="1"/>
  <c r="P194" i="1"/>
  <c r="P195" i="1"/>
  <c r="P196" i="1"/>
  <c r="P197" i="1"/>
  <c r="P198" i="1"/>
  <c r="P199" i="1"/>
  <c r="P200" i="1"/>
  <c r="P3" i="1"/>
  <c r="O181" i="1"/>
  <c r="N181" i="1"/>
  <c r="M181" i="1"/>
  <c r="I181"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2" i="1"/>
  <c r="O183" i="1"/>
  <c r="O184" i="1"/>
  <c r="O185" i="1"/>
  <c r="O186" i="1"/>
  <c r="O187" i="1"/>
  <c r="O188" i="1"/>
  <c r="O189" i="1"/>
  <c r="O190" i="1"/>
  <c r="O191" i="1"/>
  <c r="O192" i="1"/>
  <c r="O193" i="1"/>
  <c r="O194" i="1"/>
  <c r="O195" i="1"/>
  <c r="O196" i="1"/>
  <c r="O197" i="1"/>
  <c r="O198" i="1"/>
  <c r="O199" i="1"/>
  <c r="O200" i="1"/>
  <c r="O3" i="1"/>
  <c r="M191" i="1"/>
  <c r="N191" i="1"/>
  <c r="M180" i="1"/>
  <c r="N180" i="1"/>
  <c r="M174" i="1"/>
  <c r="N174" i="1"/>
  <c r="M169" i="1"/>
  <c r="N169" i="1"/>
  <c r="M147" i="1"/>
  <c r="N152" i="1"/>
  <c r="N147" i="1"/>
  <c r="M136" i="1"/>
  <c r="N136" i="1"/>
  <c r="M132" i="1"/>
  <c r="N132" i="1"/>
  <c r="M195" i="1"/>
  <c r="N122" i="1"/>
  <c r="N195" i="1"/>
  <c r="M113" i="1"/>
  <c r="N113" i="1"/>
  <c r="M190" i="1"/>
  <c r="N144" i="1"/>
  <c r="N118" i="1"/>
  <c r="N50" i="1"/>
  <c r="N190" i="1"/>
  <c r="M38" i="1"/>
  <c r="N38" i="1"/>
  <c r="M34" i="1"/>
  <c r="N34" i="1"/>
  <c r="M30" i="1"/>
  <c r="N30" i="1"/>
  <c r="M186" i="1"/>
  <c r="N137" i="1"/>
  <c r="N126" i="1"/>
  <c r="N26" i="1"/>
  <c r="N114" i="1"/>
  <c r="N47" i="1"/>
  <c r="N186" i="1"/>
  <c r="M138" i="1"/>
  <c r="N22" i="1"/>
  <c r="N27" i="1"/>
  <c r="N138" i="1"/>
  <c r="M18" i="1"/>
  <c r="N18" i="1"/>
  <c r="M10" i="1"/>
  <c r="N10" i="1"/>
  <c r="M65" i="1"/>
  <c r="N109" i="1"/>
  <c r="N93" i="1"/>
  <c r="N77" i="1"/>
  <c r="N61" i="1"/>
  <c r="N85" i="1"/>
  <c r="N16" i="1"/>
  <c r="N105" i="1"/>
  <c r="N89" i="1"/>
  <c r="N73" i="1"/>
  <c r="N57" i="1"/>
  <c r="N6" i="1"/>
  <c r="N101" i="1"/>
  <c r="N69" i="1"/>
  <c r="N65" i="1"/>
  <c r="N97" i="1"/>
  <c r="N81" i="1"/>
  <c r="M179" i="1"/>
  <c r="N179" i="1"/>
  <c r="M173" i="1"/>
  <c r="N173" i="1"/>
  <c r="M146" i="1"/>
  <c r="N153" i="1"/>
  <c r="N146" i="1"/>
  <c r="M131" i="1"/>
  <c r="N131" i="1"/>
  <c r="M194" i="1"/>
  <c r="N194" i="1"/>
  <c r="N121" i="1"/>
  <c r="M112" i="1"/>
  <c r="N112" i="1"/>
  <c r="M53" i="1"/>
  <c r="N171" i="1"/>
  <c r="N128" i="1"/>
  <c r="N53" i="1"/>
  <c r="M49" i="1"/>
  <c r="N189" i="1"/>
  <c r="N117" i="1"/>
  <c r="N143" i="1"/>
  <c r="N49" i="1"/>
  <c r="M37" i="1"/>
  <c r="N37" i="1"/>
  <c r="M33" i="1"/>
  <c r="N33" i="1"/>
  <c r="M29" i="1"/>
  <c r="N29" i="1"/>
  <c r="M25" i="1"/>
  <c r="N25" i="1"/>
  <c r="M21" i="1"/>
  <c r="N21" i="1"/>
  <c r="M17" i="1"/>
  <c r="N17" i="1"/>
  <c r="M9" i="1"/>
  <c r="N9" i="1"/>
  <c r="M15" i="1"/>
  <c r="N96" i="1"/>
  <c r="N80" i="1"/>
  <c r="N64" i="1"/>
  <c r="N72" i="1"/>
  <c r="N108" i="1"/>
  <c r="N92" i="1"/>
  <c r="N76" i="1"/>
  <c r="N60" i="1"/>
  <c r="N5" i="1"/>
  <c r="N104" i="1"/>
  <c r="N88" i="1"/>
  <c r="N56" i="1"/>
  <c r="N100" i="1"/>
  <c r="N84" i="1"/>
  <c r="N15" i="1"/>
  <c r="N68" i="1"/>
  <c r="M182" i="1"/>
  <c r="N182" i="1"/>
  <c r="M62" i="1"/>
  <c r="N123" i="1"/>
  <c r="N106" i="1"/>
  <c r="N90" i="1"/>
  <c r="N74" i="1"/>
  <c r="N58" i="1"/>
  <c r="N196" i="1"/>
  <c r="N102" i="1"/>
  <c r="N86" i="1"/>
  <c r="N70" i="1"/>
  <c r="N54" i="1"/>
  <c r="N3" i="1"/>
  <c r="N82" i="1"/>
  <c r="N66" i="1"/>
  <c r="N13" i="1"/>
  <c r="N98" i="1"/>
  <c r="N78" i="1"/>
  <c r="N62" i="1"/>
  <c r="N94" i="1"/>
  <c r="M185" i="1"/>
  <c r="N185" i="1"/>
  <c r="M177" i="1"/>
  <c r="N177" i="1"/>
  <c r="M172" i="1"/>
  <c r="N172" i="1"/>
  <c r="M151" i="1"/>
  <c r="N151" i="1"/>
  <c r="M134" i="1"/>
  <c r="N134" i="1"/>
  <c r="M130" i="1"/>
  <c r="N130" i="1"/>
  <c r="M149" i="1"/>
  <c r="N198" i="1"/>
  <c r="N125" i="1"/>
  <c r="N149" i="1"/>
  <c r="M120" i="1"/>
  <c r="N193" i="1"/>
  <c r="N148" i="1"/>
  <c r="N120" i="1"/>
  <c r="M127" i="1"/>
  <c r="N52" i="1"/>
  <c r="N127" i="1"/>
  <c r="M116" i="1"/>
  <c r="N48" i="1"/>
  <c r="N188" i="1"/>
  <c r="N142" i="1"/>
  <c r="N116" i="1"/>
  <c r="M36" i="1"/>
  <c r="N36" i="1"/>
  <c r="M178" i="1"/>
  <c r="N32" i="1"/>
  <c r="N184" i="1"/>
  <c r="N178" i="1"/>
  <c r="M24" i="1"/>
  <c r="N140" i="1"/>
  <c r="N24" i="1"/>
  <c r="M20" i="1"/>
  <c r="N135" i="1"/>
  <c r="N20" i="1"/>
  <c r="M12" i="1"/>
  <c r="N12" i="1"/>
  <c r="M8" i="1"/>
  <c r="N8" i="1"/>
  <c r="M175" i="1"/>
  <c r="N175" i="1"/>
  <c r="M150" i="1"/>
  <c r="N150" i="1"/>
  <c r="M133" i="1"/>
  <c r="N133" i="1"/>
  <c r="M129" i="1"/>
  <c r="N129" i="1"/>
  <c r="M141" i="1"/>
  <c r="N115" i="1"/>
  <c r="N187" i="1"/>
  <c r="N141" i="1"/>
  <c r="M110" i="1"/>
  <c r="N110" i="1"/>
  <c r="M145" i="1"/>
  <c r="N119" i="1"/>
  <c r="N192" i="1"/>
  <c r="N51" i="1"/>
  <c r="N145" i="1"/>
  <c r="M41" i="1"/>
  <c r="N165" i="1"/>
  <c r="N161" i="1"/>
  <c r="N157" i="1"/>
  <c r="N44" i="1"/>
  <c r="N40" i="1"/>
  <c r="N167" i="1"/>
  <c r="N155" i="1"/>
  <c r="N168" i="1"/>
  <c r="N164" i="1"/>
  <c r="N160" i="1"/>
  <c r="N156" i="1"/>
  <c r="N43" i="1"/>
  <c r="N39" i="1"/>
  <c r="N163" i="1"/>
  <c r="N159" i="1"/>
  <c r="N46" i="1"/>
  <c r="N42" i="1"/>
  <c r="N154" i="1"/>
  <c r="N166" i="1"/>
  <c r="N162" i="1"/>
  <c r="N45" i="1"/>
  <c r="N158" i="1"/>
  <c r="N41" i="1"/>
  <c r="M35" i="1"/>
  <c r="N35" i="1"/>
  <c r="M183" i="1"/>
  <c r="N183" i="1"/>
  <c r="N176" i="1"/>
  <c r="N31" i="1"/>
  <c r="M23" i="1"/>
  <c r="N28" i="1"/>
  <c r="N139" i="1"/>
  <c r="N23" i="1"/>
  <c r="M19" i="1"/>
  <c r="N111" i="1"/>
  <c r="N170" i="1"/>
  <c r="N19" i="1"/>
  <c r="M11" i="1"/>
  <c r="N11" i="1"/>
  <c r="M7" i="1"/>
  <c r="N7" i="1"/>
  <c r="M59" i="1"/>
  <c r="N197" i="1"/>
  <c r="N103" i="1"/>
  <c r="N87" i="1"/>
  <c r="N71" i="1"/>
  <c r="N55" i="1"/>
  <c r="N4" i="1"/>
  <c r="N63" i="1"/>
  <c r="N99" i="1"/>
  <c r="N83" i="1"/>
  <c r="N67" i="1"/>
  <c r="N14" i="1"/>
  <c r="N95" i="1"/>
  <c r="N79" i="1"/>
  <c r="N91" i="1"/>
  <c r="N75" i="1"/>
  <c r="N124" i="1"/>
  <c r="N59" i="1"/>
  <c r="N107" i="1"/>
  <c r="M4" i="1"/>
  <c r="M123" i="1"/>
  <c r="M61" i="1"/>
  <c r="M157" i="1"/>
  <c r="M109" i="1"/>
  <c r="M48" i="1"/>
  <c r="M93" i="1"/>
  <c r="M32" i="1"/>
  <c r="M197" i="1"/>
  <c r="M77" i="1"/>
  <c r="M193" i="1"/>
  <c r="M148" i="1"/>
  <c r="M119" i="1"/>
  <c r="M106" i="1"/>
  <c r="M90" i="1"/>
  <c r="M74" i="1"/>
  <c r="M58" i="1"/>
  <c r="M44" i="1"/>
  <c r="M28" i="1"/>
  <c r="M165" i="1"/>
  <c r="M144" i="1"/>
  <c r="M126" i="1"/>
  <c r="M115" i="1"/>
  <c r="M103" i="1"/>
  <c r="M87" i="1"/>
  <c r="M71" i="1"/>
  <c r="M55" i="1"/>
  <c r="M40" i="1"/>
  <c r="M26" i="1"/>
  <c r="M161" i="1"/>
  <c r="M137" i="1"/>
  <c r="M111" i="1"/>
  <c r="M52" i="1"/>
  <c r="M22" i="1"/>
  <c r="M153" i="1"/>
  <c r="M96" i="1"/>
  <c r="M80" i="1"/>
  <c r="M64" i="1"/>
  <c r="M196" i="1"/>
  <c r="M192" i="1"/>
  <c r="M188" i="1"/>
  <c r="M176" i="1"/>
  <c r="M168" i="1"/>
  <c r="M164" i="1"/>
  <c r="M160" i="1"/>
  <c r="M156" i="1"/>
  <c r="M152" i="1"/>
  <c r="M143" i="1"/>
  <c r="M140" i="1"/>
  <c r="M122" i="1"/>
  <c r="M118" i="1"/>
  <c r="M114" i="1"/>
  <c r="M108" i="1"/>
  <c r="M105" i="1"/>
  <c r="M102" i="1"/>
  <c r="M99" i="1"/>
  <c r="M92" i="1"/>
  <c r="M89" i="1"/>
  <c r="M86" i="1"/>
  <c r="M83" i="1"/>
  <c r="M76" i="1"/>
  <c r="M73" i="1"/>
  <c r="M70" i="1"/>
  <c r="M67" i="1"/>
  <c r="M60" i="1"/>
  <c r="M57" i="1"/>
  <c r="M54" i="1"/>
  <c r="M51" i="1"/>
  <c r="M47" i="1"/>
  <c r="M43" i="1"/>
  <c r="M39" i="1"/>
  <c r="M31" i="1"/>
  <c r="M27" i="1"/>
  <c r="M14" i="1"/>
  <c r="M6" i="1"/>
  <c r="M187" i="1"/>
  <c r="M184" i="1"/>
  <c r="M171" i="1"/>
  <c r="M167" i="1"/>
  <c r="M163" i="1"/>
  <c r="M159" i="1"/>
  <c r="M155" i="1"/>
  <c r="M142" i="1"/>
  <c r="M139" i="1"/>
  <c r="M135" i="1"/>
  <c r="M128" i="1"/>
  <c r="M125" i="1"/>
  <c r="M121" i="1"/>
  <c r="M117" i="1"/>
  <c r="M104" i="1"/>
  <c r="M101" i="1"/>
  <c r="M98" i="1"/>
  <c r="M95" i="1"/>
  <c r="M88" i="1"/>
  <c r="M85" i="1"/>
  <c r="M82" i="1"/>
  <c r="M79" i="1"/>
  <c r="M72" i="1"/>
  <c r="M69" i="1"/>
  <c r="M66" i="1"/>
  <c r="M63" i="1"/>
  <c r="M56" i="1"/>
  <c r="M50" i="1"/>
  <c r="M46" i="1"/>
  <c r="M42" i="1"/>
  <c r="M16" i="1"/>
  <c r="M13" i="1"/>
  <c r="M5" i="1"/>
  <c r="M189" i="1"/>
  <c r="M3" i="1"/>
  <c r="M198" i="1"/>
  <c r="M170" i="1"/>
  <c r="M166" i="1"/>
  <c r="M162" i="1"/>
  <c r="M158" i="1"/>
  <c r="M154" i="1"/>
  <c r="M124" i="1"/>
  <c r="M107" i="1"/>
  <c r="M100" i="1"/>
  <c r="M97" i="1"/>
  <c r="M94" i="1"/>
  <c r="M91" i="1"/>
  <c r="M84" i="1"/>
  <c r="M81" i="1"/>
  <c r="M78" i="1"/>
  <c r="M75" i="1"/>
  <c r="M68" i="1"/>
  <c r="M45" i="1"/>
  <c r="C2" i="14"/>
  <c r="G3" i="14"/>
  <c r="H3" i="14"/>
  <c r="G4" i="14"/>
  <c r="H4" i="14"/>
  <c r="G5" i="14"/>
  <c r="H5" i="14"/>
  <c r="G6" i="14"/>
  <c r="H6" i="14"/>
  <c r="G7" i="14"/>
  <c r="H7" i="14"/>
  <c r="G8" i="14"/>
  <c r="H8" i="14"/>
  <c r="G9" i="14"/>
  <c r="H9" i="14"/>
  <c r="G10" i="14"/>
  <c r="H10" i="14"/>
  <c r="G11" i="14"/>
  <c r="H11" i="14"/>
  <c r="G12" i="14"/>
  <c r="H12" i="14"/>
  <c r="G13" i="14"/>
  <c r="H13" i="14"/>
  <c r="G14" i="14"/>
  <c r="H14" i="14"/>
  <c r="G15" i="14"/>
  <c r="H15" i="14"/>
  <c r="G16" i="14"/>
  <c r="H16" i="14"/>
  <c r="G17" i="14"/>
  <c r="H17" i="14"/>
  <c r="G18" i="14"/>
  <c r="H18" i="14"/>
  <c r="G19" i="14"/>
  <c r="H19" i="14"/>
  <c r="G20" i="14"/>
  <c r="H20" i="14"/>
  <c r="G21" i="14"/>
  <c r="H21" i="14"/>
  <c r="G22" i="14"/>
  <c r="H22" i="14"/>
  <c r="G23" i="14"/>
  <c r="H23" i="14"/>
  <c r="G24" i="14"/>
  <c r="H24" i="14"/>
  <c r="G25" i="14"/>
  <c r="H25" i="14"/>
  <c r="G26" i="14"/>
  <c r="H26" i="14"/>
  <c r="G27" i="14"/>
  <c r="H27" i="14"/>
  <c r="G28" i="14"/>
  <c r="H28" i="14"/>
  <c r="G29" i="14"/>
  <c r="H29" i="14"/>
  <c r="G30" i="14"/>
  <c r="H30" i="14"/>
  <c r="G31" i="14"/>
  <c r="H31" i="14"/>
  <c r="G32" i="14"/>
  <c r="H32" i="14"/>
  <c r="G33" i="14"/>
  <c r="H33" i="14"/>
  <c r="G34" i="14"/>
  <c r="H34" i="14"/>
  <c r="G35" i="14"/>
  <c r="H35" i="14"/>
  <c r="G36" i="14"/>
  <c r="H36" i="14"/>
  <c r="G37" i="14"/>
  <c r="H37" i="14"/>
  <c r="G38" i="14"/>
  <c r="H38" i="14"/>
  <c r="G39" i="14"/>
  <c r="H39" i="14"/>
  <c r="G40" i="14"/>
  <c r="H40" i="14"/>
  <c r="G41" i="14"/>
  <c r="H41" i="14"/>
  <c r="G42" i="14"/>
  <c r="H42" i="14"/>
  <c r="G43" i="14"/>
  <c r="H43" i="14"/>
  <c r="G44" i="14"/>
  <c r="H44" i="14"/>
  <c r="G45" i="14"/>
  <c r="H45" i="14"/>
  <c r="G46" i="14"/>
  <c r="H46" i="14"/>
  <c r="G47" i="14"/>
  <c r="H47" i="14"/>
  <c r="G48" i="14"/>
  <c r="H48" i="14"/>
  <c r="G49" i="14"/>
  <c r="H49" i="14"/>
  <c r="G50" i="14"/>
  <c r="H50" i="14"/>
  <c r="G51" i="14"/>
  <c r="H51" i="14"/>
  <c r="G52" i="14"/>
  <c r="H52" i="14"/>
  <c r="G53" i="14"/>
  <c r="H53" i="14"/>
  <c r="G54" i="14"/>
  <c r="H54" i="14"/>
  <c r="G55" i="14"/>
  <c r="H55" i="14"/>
  <c r="G56" i="14"/>
  <c r="H56" i="14"/>
  <c r="G57" i="14"/>
  <c r="H57" i="14"/>
  <c r="G58" i="14"/>
  <c r="H58" i="14"/>
  <c r="G59" i="14"/>
  <c r="H59" i="14"/>
  <c r="G60" i="14"/>
  <c r="H60" i="14"/>
  <c r="G61" i="14"/>
  <c r="H61" i="14"/>
  <c r="G62" i="14"/>
  <c r="H62" i="14"/>
  <c r="G63" i="14"/>
  <c r="H63" i="14"/>
  <c r="G64" i="14"/>
  <c r="H64" i="14"/>
  <c r="G65" i="14"/>
  <c r="H65" i="14"/>
  <c r="G66" i="14"/>
  <c r="H66" i="14"/>
  <c r="G67" i="14"/>
  <c r="H67" i="14"/>
  <c r="G68" i="14"/>
  <c r="H68" i="14"/>
  <c r="G69" i="14"/>
  <c r="H69" i="14"/>
  <c r="G70" i="14"/>
  <c r="H70" i="14"/>
  <c r="G71" i="14"/>
  <c r="H71" i="14"/>
  <c r="G72" i="14"/>
  <c r="H72" i="14"/>
  <c r="G73" i="14"/>
  <c r="H73" i="14"/>
  <c r="G74" i="14"/>
  <c r="H74" i="14"/>
  <c r="G75" i="14"/>
  <c r="H75" i="14"/>
  <c r="G76" i="14"/>
  <c r="H76" i="14"/>
  <c r="G77" i="14"/>
  <c r="H77" i="14"/>
  <c r="G78" i="14"/>
  <c r="H78" i="14"/>
  <c r="G79" i="14"/>
  <c r="H79" i="14"/>
  <c r="G80" i="14"/>
  <c r="H80" i="14"/>
  <c r="G81" i="14"/>
  <c r="H81" i="14"/>
  <c r="G82" i="14"/>
  <c r="H82" i="14"/>
  <c r="G83" i="14"/>
  <c r="H83" i="14"/>
  <c r="G84" i="14"/>
  <c r="H84" i="14"/>
  <c r="G85" i="14"/>
  <c r="H85" i="14"/>
  <c r="G86" i="14"/>
  <c r="H86" i="14"/>
  <c r="G87" i="14"/>
  <c r="H87" i="14"/>
  <c r="G88" i="14"/>
  <c r="H88" i="14"/>
  <c r="G89" i="14"/>
  <c r="H89" i="14"/>
  <c r="G90" i="14"/>
  <c r="H90" i="14"/>
  <c r="G91" i="14"/>
  <c r="H91" i="14"/>
  <c r="G92" i="14"/>
  <c r="H92" i="14"/>
  <c r="G93" i="14"/>
  <c r="H93" i="14"/>
  <c r="G94" i="14"/>
  <c r="H94" i="14"/>
  <c r="G95" i="14"/>
  <c r="H95" i="14"/>
  <c r="G96" i="14"/>
  <c r="H96" i="14"/>
  <c r="G97" i="14"/>
  <c r="H97" i="14"/>
  <c r="G98" i="14"/>
  <c r="H98" i="14"/>
  <c r="G99" i="14"/>
  <c r="H99" i="14"/>
  <c r="G100" i="14"/>
  <c r="H100" i="14"/>
  <c r="G101" i="14"/>
  <c r="H101" i="14"/>
  <c r="G102" i="14"/>
  <c r="H102" i="14"/>
  <c r="G103" i="14"/>
  <c r="H103" i="14"/>
  <c r="G104" i="14"/>
  <c r="H104" i="14"/>
  <c r="G105" i="14"/>
  <c r="H105" i="14"/>
  <c r="G106" i="14"/>
  <c r="H106" i="14"/>
  <c r="G107" i="14"/>
  <c r="H107" i="14"/>
  <c r="G108" i="14"/>
  <c r="H108" i="14"/>
  <c r="G109" i="14"/>
  <c r="H109" i="14"/>
  <c r="G110" i="14"/>
  <c r="H110" i="14"/>
  <c r="G111" i="14"/>
  <c r="H111" i="14"/>
  <c r="G112" i="14"/>
  <c r="H112" i="14"/>
  <c r="G113" i="14"/>
  <c r="H113" i="14"/>
  <c r="G114" i="14"/>
  <c r="H114" i="14"/>
  <c r="G115" i="14"/>
  <c r="H115" i="14"/>
  <c r="G116" i="14"/>
  <c r="H116" i="14"/>
  <c r="G117" i="14"/>
  <c r="H117" i="14"/>
  <c r="G118" i="14"/>
  <c r="H118" i="14"/>
  <c r="G119" i="14"/>
  <c r="H119" i="14"/>
  <c r="G120" i="14"/>
  <c r="H120" i="14"/>
  <c r="G121" i="14"/>
  <c r="H121" i="14"/>
  <c r="G122" i="14"/>
  <c r="H122" i="14"/>
  <c r="G123" i="14"/>
  <c r="H123" i="14"/>
  <c r="G124" i="14"/>
  <c r="H124" i="14"/>
  <c r="G125" i="14"/>
  <c r="H125" i="14"/>
  <c r="G126" i="14"/>
  <c r="H126" i="14"/>
  <c r="G127" i="14"/>
  <c r="H127" i="14"/>
  <c r="G128" i="14"/>
  <c r="H128" i="14"/>
  <c r="G129" i="14"/>
  <c r="H129" i="14"/>
  <c r="G130" i="14"/>
  <c r="H130" i="14"/>
  <c r="G131" i="14"/>
  <c r="H131" i="14"/>
  <c r="G132" i="14"/>
  <c r="H132" i="14"/>
  <c r="G133" i="14"/>
  <c r="H133" i="14"/>
  <c r="G134" i="14"/>
  <c r="H134" i="14"/>
  <c r="G135" i="14"/>
  <c r="H135" i="14"/>
  <c r="G136" i="14"/>
  <c r="H136" i="14"/>
  <c r="G137" i="14"/>
  <c r="H137" i="14"/>
  <c r="G138" i="14"/>
  <c r="H138" i="14"/>
  <c r="G139" i="14"/>
  <c r="H139" i="14"/>
  <c r="G140" i="14"/>
  <c r="H140" i="14"/>
  <c r="G141" i="14"/>
  <c r="H141" i="14"/>
  <c r="G142" i="14"/>
  <c r="H142" i="14"/>
  <c r="G143" i="14"/>
  <c r="H143" i="14"/>
  <c r="G144" i="14"/>
  <c r="H144" i="14"/>
  <c r="G145" i="14"/>
  <c r="H145" i="14"/>
  <c r="G146" i="14"/>
  <c r="H146" i="14"/>
  <c r="G147" i="14"/>
  <c r="H147" i="14"/>
  <c r="G148" i="14"/>
  <c r="H148" i="14"/>
  <c r="G149" i="14"/>
  <c r="H149" i="14"/>
  <c r="G150" i="14"/>
  <c r="H150" i="14"/>
  <c r="G151" i="14"/>
  <c r="H151" i="14"/>
  <c r="G152" i="14"/>
  <c r="H152" i="14"/>
  <c r="G153" i="14"/>
  <c r="H153" i="14"/>
  <c r="G154" i="14"/>
  <c r="H154" i="14"/>
  <c r="G155" i="14"/>
  <c r="H155" i="14"/>
  <c r="G156" i="14"/>
  <c r="H156" i="14"/>
  <c r="G157" i="14"/>
  <c r="H157" i="14"/>
  <c r="G158" i="14"/>
  <c r="H158" i="14"/>
  <c r="G159" i="14"/>
  <c r="H159" i="14"/>
  <c r="G160" i="14"/>
  <c r="H160" i="14"/>
  <c r="G161" i="14"/>
  <c r="H161" i="14"/>
  <c r="G162" i="14"/>
  <c r="H162" i="14"/>
  <c r="G163" i="14"/>
  <c r="H163" i="14"/>
  <c r="G164" i="14"/>
  <c r="H164" i="14"/>
  <c r="G165" i="14"/>
  <c r="H165" i="14"/>
  <c r="G166" i="14"/>
  <c r="H166" i="14"/>
  <c r="G167" i="14"/>
  <c r="H167" i="14"/>
  <c r="G168" i="14"/>
  <c r="H168" i="14"/>
  <c r="G169" i="14"/>
  <c r="H169" i="14"/>
  <c r="G170" i="14"/>
  <c r="H170" i="14"/>
  <c r="G171" i="14"/>
  <c r="H171" i="14"/>
  <c r="G172" i="14"/>
  <c r="H172" i="14"/>
  <c r="G173" i="14"/>
  <c r="H173" i="14"/>
  <c r="G174" i="14"/>
  <c r="H174" i="14"/>
  <c r="G175" i="14"/>
  <c r="H175" i="14"/>
  <c r="G176" i="14"/>
  <c r="H176" i="14"/>
  <c r="G177" i="14"/>
  <c r="H177" i="14"/>
  <c r="G178" i="14"/>
  <c r="H178" i="14"/>
  <c r="G179" i="14"/>
  <c r="H179" i="14"/>
  <c r="G180" i="14"/>
  <c r="H180" i="14"/>
  <c r="G181" i="14"/>
  <c r="H181" i="14"/>
  <c r="G182" i="14"/>
  <c r="H182" i="14"/>
  <c r="G183" i="14"/>
  <c r="H183" i="14"/>
  <c r="G184" i="14"/>
  <c r="H184" i="14"/>
  <c r="G185" i="14"/>
  <c r="H185" i="14"/>
  <c r="G186" i="14"/>
  <c r="H186" i="14"/>
  <c r="G187" i="14"/>
  <c r="H187" i="14"/>
  <c r="G188" i="14"/>
  <c r="H188" i="14"/>
  <c r="G189" i="14"/>
  <c r="H189" i="14"/>
  <c r="G190" i="14"/>
  <c r="H190" i="14"/>
  <c r="G191" i="14"/>
  <c r="H191" i="14"/>
  <c r="G192" i="14"/>
  <c r="H192" i="14"/>
  <c r="G193" i="14"/>
  <c r="H193" i="14"/>
  <c r="G194" i="14"/>
  <c r="H194" i="14"/>
  <c r="G195" i="14"/>
  <c r="H195" i="14"/>
  <c r="G196" i="14"/>
  <c r="H196" i="14"/>
  <c r="G197" i="14"/>
  <c r="H197" i="14"/>
  <c r="G198" i="14"/>
  <c r="H198" i="14"/>
  <c r="G199" i="14"/>
  <c r="H199" i="14"/>
  <c r="G200" i="14"/>
  <c r="H200" i="14"/>
  <c r="G201" i="14"/>
  <c r="H201" i="14"/>
  <c r="G202" i="14"/>
  <c r="H202" i="14"/>
  <c r="G203" i="14"/>
  <c r="H203" i="14"/>
  <c r="G204" i="14"/>
  <c r="H204" i="14"/>
  <c r="G205" i="14"/>
  <c r="H205" i="14"/>
  <c r="G206" i="14"/>
  <c r="H206" i="14"/>
  <c r="G207" i="14"/>
  <c r="H207" i="14"/>
  <c r="G208" i="14"/>
  <c r="H208" i="14"/>
  <c r="G209" i="14"/>
  <c r="H209" i="14"/>
  <c r="G210" i="14"/>
  <c r="H210" i="14"/>
  <c r="G211" i="14"/>
  <c r="H211" i="14"/>
  <c r="G212" i="14"/>
  <c r="H212" i="14"/>
  <c r="G213" i="14"/>
  <c r="H213" i="14"/>
  <c r="G214" i="14"/>
  <c r="H214" i="14"/>
  <c r="G215" i="14"/>
  <c r="H215" i="14"/>
  <c r="G216" i="14"/>
  <c r="H216" i="14"/>
  <c r="G217" i="14"/>
  <c r="H217" i="14"/>
  <c r="G218" i="14"/>
  <c r="H218" i="14"/>
  <c r="G219" i="14"/>
  <c r="H219" i="14"/>
  <c r="G220" i="14"/>
  <c r="H220" i="14"/>
  <c r="G221" i="14"/>
  <c r="H221" i="14"/>
  <c r="G222" i="14"/>
  <c r="H222" i="14"/>
  <c r="G223" i="14"/>
  <c r="H223" i="14"/>
  <c r="G224" i="14"/>
  <c r="H224" i="14"/>
  <c r="G225" i="14"/>
  <c r="H225" i="14"/>
  <c r="G226" i="14"/>
  <c r="H226" i="14"/>
  <c r="G227" i="14"/>
  <c r="H227" i="14"/>
  <c r="G228" i="14"/>
  <c r="H228" i="14"/>
  <c r="G229" i="14"/>
  <c r="H229" i="14"/>
  <c r="G230" i="14"/>
  <c r="H230" i="14"/>
  <c r="G231" i="14"/>
  <c r="H231" i="14"/>
  <c r="G232" i="14"/>
  <c r="H232" i="14"/>
  <c r="G233" i="14"/>
  <c r="H233" i="14"/>
  <c r="G234" i="14"/>
  <c r="H234" i="14"/>
  <c r="G235" i="14"/>
  <c r="H235" i="14"/>
  <c r="G236" i="14"/>
  <c r="H236" i="14"/>
  <c r="G237" i="14"/>
  <c r="H237" i="14"/>
  <c r="G238" i="14"/>
  <c r="H238" i="14"/>
  <c r="G239" i="14"/>
  <c r="H239" i="14"/>
  <c r="G240" i="14"/>
  <c r="H240" i="14"/>
  <c r="G241" i="14"/>
  <c r="H241" i="14"/>
  <c r="G242" i="14"/>
  <c r="H242" i="14"/>
  <c r="G243" i="14"/>
  <c r="H243" i="14"/>
  <c r="G244" i="14"/>
  <c r="H244" i="14"/>
  <c r="G245" i="14"/>
  <c r="H245" i="14"/>
  <c r="G246" i="14"/>
  <c r="H246" i="14"/>
  <c r="G247" i="14"/>
  <c r="H247" i="14"/>
  <c r="G248" i="14"/>
  <c r="H248" i="14"/>
  <c r="G249" i="14"/>
  <c r="H249" i="14"/>
  <c r="G250" i="14"/>
  <c r="H250" i="14"/>
  <c r="G251" i="14"/>
  <c r="H251" i="14"/>
  <c r="G252" i="14"/>
  <c r="H252" i="14"/>
  <c r="G253" i="14"/>
  <c r="H253" i="14"/>
  <c r="G254" i="14"/>
  <c r="H254" i="14"/>
  <c r="G255" i="14"/>
  <c r="H255" i="14"/>
  <c r="G256" i="14"/>
  <c r="H256" i="14"/>
  <c r="G257" i="14"/>
  <c r="H257" i="14"/>
  <c r="G258" i="14"/>
  <c r="H258" i="14"/>
  <c r="G259" i="14"/>
  <c r="H259" i="14"/>
  <c r="G260" i="14"/>
  <c r="H260" i="14"/>
  <c r="G261" i="14"/>
  <c r="H261" i="14"/>
  <c r="G262" i="14"/>
  <c r="H262" i="14"/>
  <c r="G263" i="14"/>
  <c r="H263" i="14"/>
  <c r="G264" i="14"/>
  <c r="H264" i="14"/>
  <c r="G265" i="14"/>
  <c r="H265" i="14"/>
  <c r="G266" i="14"/>
  <c r="H266" i="14"/>
  <c r="G267" i="14"/>
  <c r="H267" i="14"/>
  <c r="G268" i="14"/>
  <c r="H268" i="14"/>
  <c r="G269" i="14"/>
  <c r="H269" i="14"/>
  <c r="G270" i="14"/>
  <c r="H270" i="14"/>
  <c r="G271" i="14"/>
  <c r="H271" i="14"/>
  <c r="G272" i="14"/>
  <c r="H272" i="14"/>
  <c r="G273" i="14"/>
  <c r="H273" i="14"/>
  <c r="G274" i="14"/>
  <c r="H274" i="14"/>
  <c r="G275" i="14"/>
  <c r="H275" i="14"/>
  <c r="G276" i="14"/>
  <c r="H276" i="14"/>
  <c r="G277" i="14"/>
  <c r="H277" i="14"/>
  <c r="G278" i="14"/>
  <c r="H278" i="14"/>
  <c r="G279" i="14"/>
  <c r="H279" i="14"/>
  <c r="G280" i="14"/>
  <c r="H280" i="14"/>
  <c r="G281" i="14"/>
  <c r="H281" i="14"/>
  <c r="G282" i="14"/>
  <c r="H282" i="14"/>
  <c r="G283" i="14"/>
  <c r="H283" i="14"/>
  <c r="G284" i="14"/>
  <c r="H284" i="14"/>
  <c r="G285" i="14"/>
  <c r="H285" i="14"/>
  <c r="G286" i="14"/>
  <c r="H286" i="14"/>
  <c r="G287" i="14"/>
  <c r="H287" i="14"/>
  <c r="G288" i="14"/>
  <c r="H288" i="14"/>
  <c r="G289" i="14"/>
  <c r="H289" i="14"/>
  <c r="G290" i="14"/>
  <c r="H290" i="14"/>
  <c r="G291" i="14"/>
  <c r="H291" i="14"/>
  <c r="G292" i="14"/>
  <c r="H292" i="14"/>
  <c r="G293" i="14"/>
  <c r="H293" i="14"/>
  <c r="G294" i="14"/>
  <c r="H294" i="14"/>
  <c r="G295" i="14"/>
  <c r="H295" i="14"/>
  <c r="G296" i="14"/>
  <c r="H296" i="14"/>
  <c r="G297" i="14"/>
  <c r="H297" i="14"/>
  <c r="G298" i="14"/>
  <c r="H298" i="14"/>
  <c r="G299" i="14"/>
  <c r="H299" i="14"/>
  <c r="G300" i="14"/>
  <c r="H300" i="14"/>
  <c r="G301" i="14"/>
  <c r="H301" i="14"/>
  <c r="G302" i="14"/>
  <c r="H302" i="14"/>
  <c r="G303" i="14"/>
  <c r="H303" i="14"/>
  <c r="G304" i="14"/>
  <c r="H304" i="14"/>
  <c r="G305" i="14"/>
  <c r="H305" i="14"/>
  <c r="G306" i="14"/>
  <c r="H306" i="14"/>
  <c r="G307" i="14"/>
  <c r="H307" i="14"/>
  <c r="G308" i="14"/>
  <c r="H308" i="14"/>
  <c r="G309" i="14"/>
  <c r="H309" i="14"/>
  <c r="G310" i="14"/>
  <c r="H310" i="14"/>
  <c r="G311" i="14"/>
  <c r="H311" i="14"/>
  <c r="G312" i="14"/>
  <c r="H312" i="14"/>
  <c r="G313" i="14"/>
  <c r="H313" i="14"/>
  <c r="G314" i="14"/>
  <c r="H314" i="14"/>
  <c r="G315" i="14"/>
  <c r="H315" i="14"/>
  <c r="G316" i="14"/>
  <c r="H316" i="14"/>
  <c r="G317" i="14"/>
  <c r="H317" i="14"/>
  <c r="G318" i="14"/>
  <c r="H318" i="14"/>
  <c r="G319" i="14"/>
  <c r="H319" i="14"/>
  <c r="G320" i="14"/>
  <c r="H320" i="14"/>
  <c r="G321" i="14"/>
  <c r="H321" i="14"/>
  <c r="G322" i="14"/>
  <c r="H322" i="14"/>
  <c r="G323" i="14"/>
  <c r="H323" i="14"/>
  <c r="G324" i="14"/>
  <c r="H324" i="14"/>
  <c r="G325" i="14"/>
  <c r="H325" i="14"/>
  <c r="G326" i="14"/>
  <c r="H326" i="14"/>
  <c r="G327" i="14"/>
  <c r="H327" i="14"/>
  <c r="G328" i="14"/>
  <c r="H328" i="14"/>
  <c r="G329" i="14"/>
  <c r="H329" i="14"/>
  <c r="G330" i="14"/>
  <c r="H330" i="14"/>
  <c r="G331" i="14"/>
  <c r="H331" i="14"/>
  <c r="G332" i="14"/>
  <c r="H332" i="14"/>
  <c r="G333" i="14"/>
  <c r="H333" i="14"/>
  <c r="G334" i="14"/>
  <c r="H334" i="14"/>
  <c r="G335" i="14"/>
  <c r="H335" i="14"/>
  <c r="G336" i="14"/>
  <c r="H336" i="14"/>
  <c r="G337" i="14"/>
  <c r="H337" i="14"/>
  <c r="G338" i="14"/>
  <c r="H338" i="14"/>
  <c r="G339" i="14"/>
  <c r="H339" i="14"/>
  <c r="G340" i="14"/>
  <c r="H340" i="14"/>
  <c r="G341" i="14"/>
  <c r="H341" i="14"/>
  <c r="G342" i="14"/>
  <c r="H342" i="14"/>
  <c r="G343" i="14"/>
  <c r="H343" i="14"/>
  <c r="G344" i="14"/>
  <c r="H344" i="14"/>
  <c r="G345" i="14"/>
  <c r="H345" i="14"/>
  <c r="G346" i="14"/>
  <c r="H346" i="14"/>
  <c r="G347" i="14"/>
  <c r="H347" i="14"/>
  <c r="G348" i="14"/>
  <c r="H348" i="14"/>
  <c r="G349" i="14"/>
  <c r="H349" i="14"/>
  <c r="G350" i="14"/>
  <c r="H350" i="14"/>
  <c r="G351" i="14"/>
  <c r="H351" i="14"/>
  <c r="G352" i="14"/>
  <c r="H352" i="14"/>
  <c r="G353" i="14"/>
  <c r="H353" i="14"/>
  <c r="G354" i="14"/>
  <c r="H354" i="14"/>
  <c r="G355" i="14"/>
  <c r="H355" i="14"/>
  <c r="G356" i="14"/>
  <c r="H356" i="14"/>
  <c r="G357" i="14"/>
  <c r="H357" i="14"/>
  <c r="G358" i="14"/>
  <c r="H358" i="14"/>
  <c r="G359" i="14"/>
  <c r="H359" i="14"/>
  <c r="G360" i="14"/>
  <c r="H360" i="14"/>
  <c r="G361" i="14"/>
  <c r="H361" i="14"/>
  <c r="G362" i="14"/>
  <c r="H362" i="14"/>
  <c r="G363" i="14"/>
  <c r="H363" i="14"/>
  <c r="G364" i="14"/>
  <c r="H364" i="14"/>
  <c r="G365" i="14"/>
  <c r="H365" i="14"/>
  <c r="G366" i="14"/>
  <c r="H366" i="14"/>
  <c r="G367" i="14"/>
  <c r="H367" i="14"/>
  <c r="G368" i="14"/>
  <c r="H368" i="14"/>
  <c r="G369" i="14"/>
  <c r="H369" i="14"/>
  <c r="G370" i="14"/>
  <c r="H370" i="14"/>
  <c r="G371" i="14"/>
  <c r="H371" i="14"/>
  <c r="G372" i="14"/>
  <c r="H372" i="14"/>
  <c r="G373" i="14"/>
  <c r="H373" i="14"/>
  <c r="G374" i="14"/>
  <c r="H374" i="14"/>
  <c r="G375" i="14"/>
  <c r="H375" i="14"/>
  <c r="G376" i="14"/>
  <c r="H376" i="14"/>
  <c r="G377" i="14"/>
  <c r="H377" i="14"/>
  <c r="G378" i="14"/>
  <c r="H378" i="14"/>
  <c r="G379" i="14"/>
  <c r="H379" i="14"/>
  <c r="G380" i="14"/>
  <c r="H380" i="14"/>
  <c r="G381" i="14"/>
  <c r="H381" i="14"/>
  <c r="G382" i="14"/>
  <c r="H382" i="14"/>
  <c r="G383" i="14"/>
  <c r="H383" i="14"/>
  <c r="G384" i="14"/>
  <c r="H384" i="14"/>
  <c r="G385" i="14"/>
  <c r="H385" i="14"/>
  <c r="G386" i="14"/>
  <c r="H386" i="14"/>
  <c r="G387" i="14"/>
  <c r="H387" i="14"/>
  <c r="G388" i="14"/>
  <c r="H388" i="14"/>
  <c r="G389" i="14"/>
  <c r="H389" i="14"/>
  <c r="G390" i="14"/>
  <c r="H390" i="14"/>
  <c r="G391" i="14"/>
  <c r="H391" i="14"/>
  <c r="G392" i="14"/>
  <c r="H392" i="14"/>
  <c r="G393" i="14"/>
  <c r="H393" i="14"/>
  <c r="G394" i="14"/>
  <c r="H394" i="14"/>
  <c r="G395" i="14"/>
  <c r="H395" i="14"/>
  <c r="G396" i="14"/>
  <c r="H396" i="14"/>
  <c r="G397" i="14"/>
  <c r="H397" i="14"/>
  <c r="G398" i="14"/>
  <c r="H398" i="14"/>
  <c r="G399" i="14"/>
  <c r="H399" i="14"/>
  <c r="G400" i="14"/>
  <c r="H400" i="14"/>
  <c r="G401" i="14"/>
  <c r="H401" i="14"/>
  <c r="G402" i="14"/>
  <c r="H402" i="14"/>
  <c r="G403" i="14"/>
  <c r="H403" i="14"/>
  <c r="G404" i="14"/>
  <c r="H404" i="14"/>
  <c r="G405" i="14"/>
  <c r="H405" i="14"/>
  <c r="G406" i="14"/>
  <c r="H406" i="14"/>
  <c r="G407" i="14"/>
  <c r="H407" i="14"/>
  <c r="G408" i="14"/>
  <c r="H408" i="14"/>
  <c r="G409" i="14"/>
  <c r="H409" i="14"/>
  <c r="G410" i="14"/>
  <c r="H410" i="14"/>
  <c r="G411" i="14"/>
  <c r="H411" i="14"/>
  <c r="G412" i="14"/>
  <c r="H412" i="14"/>
  <c r="G413" i="14"/>
  <c r="H413" i="14"/>
  <c r="G414" i="14"/>
  <c r="H414" i="14"/>
  <c r="G415" i="14"/>
  <c r="H415" i="14"/>
  <c r="G416" i="14"/>
  <c r="H416" i="14"/>
  <c r="G417" i="14"/>
  <c r="H417" i="14"/>
  <c r="G418" i="14"/>
  <c r="H418" i="14"/>
  <c r="G419" i="14"/>
  <c r="H419" i="14"/>
  <c r="G420" i="14"/>
  <c r="H420" i="14"/>
  <c r="G421" i="14"/>
  <c r="H421" i="14"/>
  <c r="G422" i="14"/>
  <c r="H422" i="14"/>
  <c r="G423" i="14"/>
  <c r="H423" i="14"/>
  <c r="G424" i="14"/>
  <c r="H424" i="14"/>
  <c r="G425" i="14"/>
  <c r="H425" i="14"/>
  <c r="G426" i="14"/>
  <c r="H426" i="14"/>
  <c r="G427" i="14"/>
  <c r="H427" i="14"/>
  <c r="G428" i="14"/>
  <c r="H428" i="14"/>
  <c r="G429" i="14"/>
  <c r="H429" i="14"/>
  <c r="G430" i="14"/>
  <c r="H430" i="14"/>
  <c r="G431" i="14"/>
  <c r="H431" i="14"/>
  <c r="G432" i="14"/>
  <c r="H432" i="14"/>
  <c r="G433" i="14"/>
  <c r="H433" i="14"/>
  <c r="G434" i="14"/>
  <c r="H434" i="14"/>
  <c r="G435" i="14"/>
  <c r="H435" i="14"/>
  <c r="G436" i="14"/>
  <c r="H436" i="14"/>
  <c r="G437" i="14"/>
  <c r="H437" i="14"/>
  <c r="G438" i="14"/>
  <c r="H438" i="14"/>
  <c r="G439" i="14"/>
  <c r="H439" i="14"/>
  <c r="G440" i="14"/>
  <c r="H440" i="14"/>
  <c r="G441" i="14"/>
  <c r="H441" i="14"/>
  <c r="G442" i="14"/>
  <c r="H442" i="14"/>
  <c r="G443" i="14"/>
  <c r="H443" i="14"/>
  <c r="G444" i="14"/>
  <c r="H444" i="14"/>
  <c r="G445" i="14"/>
  <c r="H445" i="14"/>
  <c r="G446" i="14"/>
  <c r="H446" i="14"/>
  <c r="G447" i="14"/>
  <c r="H447" i="14"/>
  <c r="G448" i="14"/>
  <c r="H448" i="14"/>
  <c r="G449" i="14"/>
  <c r="H449" i="14"/>
  <c r="G450" i="14"/>
  <c r="H450" i="14"/>
  <c r="G451" i="14"/>
  <c r="H451" i="14"/>
  <c r="G452" i="14"/>
  <c r="H452" i="14"/>
  <c r="G453" i="14"/>
  <c r="H453" i="14"/>
  <c r="G454" i="14"/>
  <c r="H454" i="14"/>
  <c r="G455" i="14"/>
  <c r="H455" i="14"/>
  <c r="G456" i="14"/>
  <c r="H456" i="14"/>
  <c r="G457" i="14"/>
  <c r="H457" i="14"/>
  <c r="G458" i="14"/>
  <c r="H458" i="14"/>
  <c r="G459" i="14"/>
  <c r="H459" i="14"/>
  <c r="G460" i="14"/>
  <c r="H460" i="14"/>
  <c r="G461" i="14"/>
  <c r="H461" i="14"/>
  <c r="G462" i="14"/>
  <c r="H462" i="14"/>
  <c r="G463" i="14"/>
  <c r="H463" i="14"/>
  <c r="G464" i="14"/>
  <c r="H464" i="14"/>
  <c r="G465" i="14"/>
  <c r="H465" i="14"/>
  <c r="G466" i="14"/>
  <c r="H466" i="14"/>
  <c r="G467" i="14"/>
  <c r="H467" i="14"/>
  <c r="G468" i="14"/>
  <c r="H468" i="14"/>
  <c r="G469" i="14"/>
  <c r="H469" i="14"/>
  <c r="G470" i="14"/>
  <c r="H470" i="14"/>
  <c r="G471" i="14"/>
  <c r="H471" i="14"/>
  <c r="G472" i="14"/>
  <c r="H472" i="14"/>
  <c r="G473" i="14"/>
  <c r="H473" i="14"/>
  <c r="G474" i="14"/>
  <c r="H474" i="14"/>
  <c r="G475" i="14"/>
  <c r="H475" i="14"/>
  <c r="G476" i="14"/>
  <c r="H476" i="14"/>
  <c r="G477" i="14"/>
  <c r="H477" i="14"/>
  <c r="G478" i="14"/>
  <c r="H478" i="14"/>
  <c r="G479" i="14"/>
  <c r="H479" i="14"/>
  <c r="G480" i="14"/>
  <c r="H480" i="14"/>
  <c r="G481" i="14"/>
  <c r="H481" i="14"/>
  <c r="G482" i="14"/>
  <c r="H482" i="14"/>
  <c r="G483" i="14"/>
  <c r="H483" i="14"/>
  <c r="G484" i="14"/>
  <c r="H484" i="14"/>
  <c r="G485" i="14"/>
  <c r="H485" i="14"/>
  <c r="G486" i="14"/>
  <c r="H486" i="14"/>
  <c r="G487" i="14"/>
  <c r="H487" i="14"/>
  <c r="G488" i="14"/>
  <c r="H488" i="14"/>
  <c r="G489" i="14"/>
  <c r="H489" i="14"/>
  <c r="G490" i="14"/>
  <c r="H490" i="14"/>
  <c r="G491" i="14"/>
  <c r="H491" i="14"/>
  <c r="G492" i="14"/>
  <c r="H492" i="14"/>
  <c r="G493" i="14"/>
  <c r="H493" i="14"/>
  <c r="G494" i="14"/>
  <c r="H494" i="14"/>
  <c r="G495" i="14"/>
  <c r="H495" i="14"/>
  <c r="G496" i="14"/>
  <c r="H496" i="14"/>
  <c r="G497" i="14"/>
  <c r="H497" i="14"/>
  <c r="G498" i="14"/>
  <c r="H498" i="14"/>
  <c r="G499" i="14"/>
  <c r="H499" i="14"/>
  <c r="G500" i="14"/>
  <c r="H500" i="14"/>
  <c r="G501" i="14"/>
  <c r="H501" i="14"/>
  <c r="G502" i="14"/>
  <c r="H502" i="14"/>
  <c r="G503" i="14"/>
  <c r="H503" i="14"/>
  <c r="G504" i="14"/>
  <c r="H504" i="14"/>
  <c r="G505" i="14"/>
  <c r="H505" i="14"/>
  <c r="G506" i="14"/>
  <c r="H506" i="14"/>
  <c r="G507" i="14"/>
  <c r="H507" i="14"/>
  <c r="G508" i="14"/>
  <c r="H508" i="14"/>
  <c r="G509" i="14"/>
  <c r="H509" i="14"/>
  <c r="G510" i="14"/>
  <c r="H510" i="14"/>
  <c r="G511" i="14"/>
  <c r="H511" i="14"/>
  <c r="G512" i="14"/>
  <c r="H512" i="14"/>
  <c r="G513" i="14"/>
  <c r="H513" i="14"/>
  <c r="G514" i="14"/>
  <c r="H514" i="14"/>
  <c r="G515" i="14"/>
  <c r="H515" i="14"/>
  <c r="G516" i="14"/>
  <c r="H516" i="14"/>
  <c r="G517" i="14"/>
  <c r="H517" i="14"/>
  <c r="G518" i="14"/>
  <c r="H518" i="14"/>
  <c r="G519" i="14"/>
  <c r="H519" i="14"/>
  <c r="G520" i="14"/>
  <c r="H520" i="14"/>
  <c r="G521" i="14"/>
  <c r="H521" i="14"/>
  <c r="G522" i="14"/>
  <c r="H522" i="14"/>
  <c r="G523" i="14"/>
  <c r="H523" i="14"/>
  <c r="G524" i="14"/>
  <c r="H524" i="14"/>
  <c r="G525" i="14"/>
  <c r="H525" i="14"/>
  <c r="G526" i="14"/>
  <c r="H526" i="14"/>
  <c r="G527" i="14"/>
  <c r="H527" i="14"/>
  <c r="G528" i="14"/>
  <c r="H528" i="14"/>
  <c r="G529" i="14"/>
  <c r="H529" i="14"/>
  <c r="G530" i="14"/>
  <c r="H530" i="14"/>
  <c r="G531" i="14"/>
  <c r="H531" i="14"/>
  <c r="G532" i="14"/>
  <c r="H532" i="14"/>
  <c r="G533" i="14"/>
  <c r="H533" i="14"/>
  <c r="G534" i="14"/>
  <c r="H534" i="14"/>
  <c r="G535" i="14"/>
  <c r="H535" i="14"/>
  <c r="G536" i="14"/>
  <c r="H536" i="14"/>
  <c r="G537" i="14"/>
  <c r="H537" i="14"/>
  <c r="G538" i="14"/>
  <c r="H538" i="14"/>
  <c r="G539" i="14"/>
  <c r="H539" i="14"/>
  <c r="G540" i="14"/>
  <c r="H540" i="14"/>
  <c r="G541" i="14"/>
  <c r="H541" i="14"/>
  <c r="G542" i="14"/>
  <c r="H542" i="14"/>
  <c r="G543" i="14"/>
  <c r="H543" i="14"/>
  <c r="G544" i="14"/>
  <c r="H544" i="14"/>
  <c r="G545" i="14"/>
  <c r="H545" i="14"/>
  <c r="G546" i="14"/>
  <c r="H546" i="14"/>
  <c r="G547" i="14"/>
  <c r="H547" i="14"/>
  <c r="G548" i="14"/>
  <c r="H548" i="14"/>
  <c r="G549" i="14"/>
  <c r="H549" i="14"/>
  <c r="G550" i="14"/>
  <c r="H550" i="14"/>
  <c r="G551" i="14"/>
  <c r="H551" i="14"/>
  <c r="G552" i="14"/>
  <c r="H552" i="14"/>
  <c r="G553" i="14"/>
  <c r="H553" i="14"/>
  <c r="G554" i="14"/>
  <c r="H554" i="14"/>
  <c r="G555" i="14"/>
  <c r="H555" i="14"/>
  <c r="G556" i="14"/>
  <c r="H556" i="14"/>
  <c r="G557" i="14"/>
  <c r="H557" i="14"/>
  <c r="G558" i="14"/>
  <c r="H558" i="14"/>
  <c r="G559" i="14"/>
  <c r="H559" i="14"/>
  <c r="G560" i="14"/>
  <c r="H560" i="14"/>
  <c r="G561" i="14"/>
  <c r="H561" i="14"/>
  <c r="G562" i="14"/>
  <c r="H562" i="14"/>
  <c r="G563" i="14"/>
  <c r="H563" i="14"/>
  <c r="G564" i="14"/>
  <c r="H564" i="14"/>
  <c r="G565" i="14"/>
  <c r="H565" i="14"/>
  <c r="G566" i="14"/>
  <c r="H566" i="14"/>
  <c r="G567" i="14"/>
  <c r="H567" i="14"/>
  <c r="G568" i="14"/>
  <c r="H568" i="14"/>
  <c r="G569" i="14"/>
  <c r="H569" i="14"/>
  <c r="G570" i="14"/>
  <c r="H570" i="14"/>
  <c r="G571" i="14"/>
  <c r="H571" i="14"/>
  <c r="G572" i="14"/>
  <c r="H572" i="14"/>
  <c r="G573" i="14"/>
  <c r="H573" i="14"/>
  <c r="G574" i="14"/>
  <c r="H574" i="14"/>
  <c r="G575" i="14"/>
  <c r="H575" i="14"/>
  <c r="G576" i="14"/>
  <c r="H576" i="14"/>
  <c r="G577" i="14"/>
  <c r="H577" i="14"/>
  <c r="G578" i="14"/>
  <c r="H578" i="14"/>
  <c r="G579" i="14"/>
  <c r="H579" i="14"/>
  <c r="G580" i="14"/>
  <c r="H580" i="14"/>
  <c r="G581" i="14"/>
  <c r="H581" i="14"/>
  <c r="G582" i="14"/>
  <c r="H582" i="14"/>
  <c r="G583" i="14"/>
  <c r="H583" i="14"/>
  <c r="G584" i="14"/>
  <c r="H584" i="14"/>
  <c r="G585" i="14"/>
  <c r="H585" i="14"/>
  <c r="G586" i="14"/>
  <c r="H586" i="14"/>
  <c r="G587" i="14"/>
  <c r="H587" i="14"/>
  <c r="G588" i="14"/>
  <c r="H588" i="14"/>
  <c r="G589" i="14"/>
  <c r="H589" i="14"/>
  <c r="G590" i="14"/>
  <c r="H590" i="14"/>
  <c r="G591" i="14"/>
  <c r="H591" i="14"/>
  <c r="G592" i="14"/>
  <c r="H592" i="14"/>
  <c r="G593" i="14"/>
  <c r="H593" i="14"/>
  <c r="G594" i="14"/>
  <c r="H594" i="14"/>
  <c r="G595" i="14"/>
  <c r="H595" i="14"/>
  <c r="G596" i="14"/>
  <c r="H596" i="14"/>
  <c r="G597" i="14"/>
  <c r="H597" i="14"/>
  <c r="G598" i="14"/>
  <c r="H598" i="14"/>
  <c r="G599" i="14"/>
  <c r="H599" i="14"/>
  <c r="G600" i="14"/>
  <c r="H600" i="14"/>
  <c r="G601" i="14"/>
  <c r="H601" i="14"/>
  <c r="G602" i="14"/>
  <c r="H602" i="14"/>
  <c r="G603" i="14"/>
  <c r="H603" i="14"/>
  <c r="G604" i="14"/>
  <c r="H604" i="14"/>
  <c r="G605" i="14"/>
  <c r="H605" i="14"/>
  <c r="G606" i="14"/>
  <c r="H606" i="14"/>
  <c r="G607" i="14"/>
  <c r="H607" i="14"/>
  <c r="G608" i="14"/>
  <c r="H608" i="14"/>
  <c r="G609" i="14"/>
  <c r="H609" i="14"/>
  <c r="G610" i="14"/>
  <c r="H610" i="14"/>
  <c r="G611" i="14"/>
  <c r="H611" i="14"/>
  <c r="G612" i="14"/>
  <c r="H612" i="14"/>
  <c r="G613" i="14"/>
  <c r="H613" i="14"/>
  <c r="G614" i="14"/>
  <c r="H614" i="14"/>
  <c r="G615" i="14"/>
  <c r="H615" i="14"/>
  <c r="G616" i="14"/>
  <c r="H616" i="14"/>
  <c r="G617" i="14"/>
  <c r="H617" i="14"/>
  <c r="G618" i="14"/>
  <c r="H618" i="14"/>
  <c r="G619" i="14"/>
  <c r="H619" i="14"/>
  <c r="G620" i="14"/>
  <c r="H620" i="14"/>
  <c r="G621" i="14"/>
  <c r="H621" i="14"/>
  <c r="G622" i="14"/>
  <c r="H622" i="14"/>
  <c r="G623" i="14"/>
  <c r="H623" i="14"/>
  <c r="G624" i="14"/>
  <c r="H624" i="14"/>
  <c r="G625" i="14"/>
  <c r="H625" i="14"/>
  <c r="G626" i="14"/>
  <c r="H626" i="14"/>
  <c r="G627" i="14"/>
  <c r="H627" i="14"/>
  <c r="G628" i="14"/>
  <c r="H628" i="14"/>
  <c r="G629" i="14"/>
  <c r="H629" i="14"/>
  <c r="G630" i="14"/>
  <c r="H630" i="14"/>
  <c r="G631" i="14"/>
  <c r="H631" i="14"/>
  <c r="G632" i="14"/>
  <c r="H632" i="14"/>
  <c r="G633" i="14"/>
  <c r="H633" i="14"/>
  <c r="G634" i="14"/>
  <c r="H634" i="14"/>
  <c r="G635" i="14"/>
  <c r="H635" i="14"/>
  <c r="G636" i="14"/>
  <c r="H636" i="14"/>
  <c r="G637" i="14"/>
  <c r="H637" i="14"/>
  <c r="G638" i="14"/>
  <c r="H638" i="14"/>
  <c r="G639" i="14"/>
  <c r="H639" i="14"/>
  <c r="G640" i="14"/>
  <c r="H640" i="14"/>
  <c r="G641" i="14"/>
  <c r="H641" i="14"/>
  <c r="G642" i="14"/>
  <c r="H642" i="14"/>
  <c r="G643" i="14"/>
  <c r="H643" i="14"/>
  <c r="G644" i="14"/>
  <c r="H644" i="14"/>
  <c r="G645" i="14"/>
  <c r="H645" i="14"/>
  <c r="G646" i="14"/>
  <c r="H646" i="14"/>
  <c r="G647" i="14"/>
  <c r="H647" i="14"/>
  <c r="G648" i="14"/>
  <c r="H648" i="14"/>
  <c r="G649" i="14"/>
  <c r="H649" i="14"/>
  <c r="G650" i="14"/>
  <c r="H650" i="14"/>
  <c r="G651" i="14"/>
  <c r="H651" i="14"/>
  <c r="G652" i="14"/>
  <c r="H652" i="14"/>
  <c r="G653" i="14"/>
  <c r="H653" i="14"/>
  <c r="G654" i="14"/>
  <c r="H654" i="14"/>
  <c r="G655" i="14"/>
  <c r="H655" i="14"/>
  <c r="G656" i="14"/>
  <c r="H656" i="14"/>
  <c r="G657" i="14"/>
  <c r="H657" i="14"/>
  <c r="G658" i="14"/>
  <c r="H658" i="14"/>
  <c r="G659" i="14"/>
  <c r="H659" i="14"/>
  <c r="G660" i="14"/>
  <c r="H660" i="14"/>
  <c r="G661" i="14"/>
  <c r="H661" i="14"/>
  <c r="G662" i="14"/>
  <c r="H662" i="14"/>
  <c r="G663" i="14"/>
  <c r="H663" i="14"/>
  <c r="G664" i="14"/>
  <c r="H664" i="14"/>
  <c r="G665" i="14"/>
  <c r="H665" i="14"/>
  <c r="G666" i="14"/>
  <c r="H666" i="14"/>
  <c r="G667" i="14"/>
  <c r="H667" i="14"/>
  <c r="G668" i="14"/>
  <c r="H668" i="14"/>
  <c r="G669" i="14"/>
  <c r="H669" i="14"/>
  <c r="G670" i="14"/>
  <c r="H670" i="14"/>
  <c r="G671" i="14"/>
  <c r="H671" i="14"/>
  <c r="G672" i="14"/>
  <c r="H672" i="14"/>
  <c r="G673" i="14"/>
  <c r="H673" i="14"/>
  <c r="G674" i="14"/>
  <c r="H674" i="14"/>
  <c r="G675" i="14"/>
  <c r="H675" i="14"/>
  <c r="G676" i="14"/>
  <c r="H676" i="14"/>
  <c r="G677" i="14"/>
  <c r="H677" i="14"/>
  <c r="G678" i="14"/>
  <c r="H678" i="14"/>
  <c r="G679" i="14"/>
  <c r="H679" i="14"/>
  <c r="G680" i="14"/>
  <c r="H680" i="14"/>
  <c r="G681" i="14"/>
  <c r="H681" i="14"/>
  <c r="G682" i="14"/>
  <c r="H682" i="14"/>
  <c r="G683" i="14"/>
  <c r="H683" i="14"/>
  <c r="G684" i="14"/>
  <c r="H684" i="14"/>
  <c r="G685" i="14"/>
  <c r="H685" i="14"/>
  <c r="G686" i="14"/>
  <c r="H686" i="14"/>
  <c r="G687" i="14"/>
  <c r="H687" i="14"/>
  <c r="G688" i="14"/>
  <c r="H688" i="14"/>
  <c r="G689" i="14"/>
  <c r="H689" i="14"/>
  <c r="G690" i="14"/>
  <c r="H690" i="14"/>
  <c r="G691" i="14"/>
  <c r="H691" i="14"/>
  <c r="G692" i="14"/>
  <c r="H692" i="14"/>
  <c r="G693" i="14"/>
  <c r="H693" i="14"/>
  <c r="G694" i="14"/>
  <c r="H694" i="14"/>
  <c r="G695" i="14"/>
  <c r="H695" i="14"/>
  <c r="G696" i="14"/>
  <c r="H696" i="14"/>
  <c r="G697" i="14"/>
  <c r="H697" i="14"/>
  <c r="G698" i="14"/>
  <c r="H698" i="14"/>
  <c r="G699" i="14"/>
  <c r="H699" i="14"/>
  <c r="G700" i="14"/>
  <c r="H700" i="14"/>
  <c r="G701" i="14"/>
  <c r="H701" i="14"/>
  <c r="G702" i="14"/>
  <c r="H702" i="14"/>
  <c r="G703" i="14"/>
  <c r="H703" i="14"/>
  <c r="G704" i="14"/>
  <c r="H704" i="14"/>
  <c r="G705" i="14"/>
  <c r="H705" i="14"/>
  <c r="G706" i="14"/>
  <c r="H706" i="14"/>
  <c r="G707" i="14"/>
  <c r="H707" i="14"/>
  <c r="G708" i="14"/>
  <c r="H708" i="14"/>
  <c r="G709" i="14"/>
  <c r="H709" i="14"/>
  <c r="G710" i="14"/>
  <c r="H710" i="14"/>
  <c r="G711" i="14"/>
  <c r="H711" i="14"/>
  <c r="G712" i="14"/>
  <c r="H712" i="14"/>
  <c r="G713" i="14"/>
  <c r="H713" i="14"/>
  <c r="G714" i="14"/>
  <c r="H714" i="14"/>
  <c r="G715" i="14"/>
  <c r="H715" i="14"/>
  <c r="G716" i="14"/>
  <c r="H716" i="14"/>
  <c r="G717" i="14"/>
  <c r="H717" i="14"/>
  <c r="G718" i="14"/>
  <c r="H718" i="14"/>
  <c r="G719" i="14"/>
  <c r="H719" i="14"/>
  <c r="G720" i="14"/>
  <c r="H720" i="14"/>
  <c r="G721" i="14"/>
  <c r="H721" i="14"/>
  <c r="G722" i="14"/>
  <c r="H722" i="14"/>
  <c r="G723" i="14"/>
  <c r="H723" i="14"/>
  <c r="G724" i="14"/>
  <c r="H724" i="14"/>
  <c r="G725" i="14"/>
  <c r="H725" i="14"/>
  <c r="G726" i="14"/>
  <c r="H726" i="14"/>
  <c r="G727" i="14"/>
  <c r="H727" i="14"/>
  <c r="G728" i="14"/>
  <c r="H728" i="14"/>
  <c r="G729" i="14"/>
  <c r="H729" i="14"/>
  <c r="G730" i="14"/>
  <c r="H730" i="14"/>
  <c r="G731" i="14"/>
  <c r="H731" i="14"/>
  <c r="G732" i="14"/>
  <c r="H732" i="14"/>
  <c r="G733" i="14"/>
  <c r="H733" i="14"/>
  <c r="G734" i="14"/>
  <c r="H734" i="14"/>
  <c r="G735" i="14"/>
  <c r="H735" i="14"/>
  <c r="G736" i="14"/>
  <c r="H736" i="14"/>
  <c r="G737" i="14"/>
  <c r="H737" i="14"/>
  <c r="G738" i="14"/>
  <c r="H738" i="14"/>
  <c r="G739" i="14"/>
  <c r="H739" i="14"/>
  <c r="G740" i="14"/>
  <c r="H740" i="14"/>
  <c r="G741" i="14"/>
  <c r="H741" i="14"/>
  <c r="G742" i="14"/>
  <c r="H742" i="14"/>
  <c r="G743" i="14"/>
  <c r="H743" i="14"/>
  <c r="G744" i="14"/>
  <c r="H744" i="14"/>
  <c r="G745" i="14"/>
  <c r="H745" i="14"/>
  <c r="G746" i="14"/>
  <c r="H746" i="14"/>
  <c r="G747" i="14"/>
  <c r="H747" i="14"/>
  <c r="G748" i="14"/>
  <c r="H748" i="14"/>
  <c r="G749" i="14"/>
  <c r="H749" i="14"/>
  <c r="G750" i="14"/>
  <c r="H750" i="14"/>
  <c r="G751" i="14"/>
  <c r="H751" i="14"/>
  <c r="G752" i="14"/>
  <c r="H752" i="14"/>
  <c r="G753" i="14"/>
  <c r="H753" i="14"/>
  <c r="G754" i="14"/>
  <c r="H754" i="14"/>
  <c r="G755" i="14"/>
  <c r="H755" i="14"/>
  <c r="G756" i="14"/>
  <c r="H756" i="14"/>
  <c r="G757" i="14"/>
  <c r="H757" i="14"/>
  <c r="G758" i="14"/>
  <c r="H758" i="14"/>
  <c r="G759" i="14"/>
  <c r="H759" i="14"/>
  <c r="G760" i="14"/>
  <c r="H760" i="14"/>
  <c r="G761" i="14"/>
  <c r="H761" i="14"/>
  <c r="G762" i="14"/>
  <c r="H762" i="14"/>
  <c r="G763" i="14"/>
  <c r="H763" i="14"/>
  <c r="G764" i="14"/>
  <c r="H764" i="14"/>
  <c r="G765" i="14"/>
  <c r="H765" i="14"/>
  <c r="G766" i="14"/>
  <c r="H766" i="14"/>
  <c r="G767" i="14"/>
  <c r="H767" i="14"/>
  <c r="G768" i="14"/>
  <c r="H768" i="14"/>
  <c r="G769" i="14"/>
  <c r="H769" i="14"/>
  <c r="G770" i="14"/>
  <c r="H770" i="14"/>
  <c r="G771" i="14"/>
  <c r="H771" i="14"/>
  <c r="G772" i="14"/>
  <c r="H772" i="14"/>
  <c r="G773" i="14"/>
  <c r="H773" i="14"/>
  <c r="G774" i="14"/>
  <c r="H774" i="14"/>
  <c r="G775" i="14"/>
  <c r="H775" i="14"/>
  <c r="G776" i="14"/>
  <c r="H776" i="14"/>
  <c r="G777" i="14"/>
  <c r="H777" i="14"/>
  <c r="G778" i="14"/>
  <c r="H778" i="14"/>
  <c r="G779" i="14"/>
  <c r="H779" i="14"/>
  <c r="G780" i="14"/>
  <c r="H780" i="14"/>
  <c r="G781" i="14"/>
  <c r="H781" i="14"/>
  <c r="G782" i="14"/>
  <c r="H782" i="14"/>
  <c r="G783" i="14"/>
  <c r="H783" i="14"/>
  <c r="G784" i="14"/>
  <c r="H784" i="14"/>
  <c r="G785" i="14"/>
  <c r="H785" i="14"/>
  <c r="G786" i="14"/>
  <c r="H786" i="14"/>
  <c r="G787" i="14"/>
  <c r="H787" i="14"/>
  <c r="G788" i="14"/>
  <c r="H788" i="14"/>
  <c r="G789" i="14"/>
  <c r="H789" i="14"/>
  <c r="G790" i="14"/>
  <c r="H790" i="14"/>
  <c r="G791" i="14"/>
  <c r="H791" i="14"/>
  <c r="G792" i="14"/>
  <c r="H792" i="14"/>
  <c r="G793" i="14"/>
  <c r="H793" i="14"/>
  <c r="G794" i="14"/>
  <c r="H794" i="14"/>
  <c r="G795" i="14"/>
  <c r="H795" i="14"/>
  <c r="G796" i="14"/>
  <c r="H796" i="14"/>
  <c r="G797" i="14"/>
  <c r="H797" i="14"/>
  <c r="G798" i="14"/>
  <c r="H798" i="14"/>
  <c r="G799" i="14"/>
  <c r="H799" i="14"/>
  <c r="G800" i="14"/>
  <c r="H800" i="14"/>
  <c r="G801" i="14"/>
  <c r="H801" i="14"/>
  <c r="G802" i="14"/>
  <c r="H802" i="14"/>
  <c r="G803" i="14"/>
  <c r="H803" i="14"/>
  <c r="G804" i="14"/>
  <c r="H804" i="14"/>
  <c r="G805" i="14"/>
  <c r="H805" i="14"/>
  <c r="G806" i="14"/>
  <c r="H806" i="14"/>
  <c r="G807" i="14"/>
  <c r="H807" i="14"/>
  <c r="G808" i="14"/>
  <c r="H808" i="14"/>
  <c r="G809" i="14"/>
  <c r="H809" i="14"/>
  <c r="G810" i="14"/>
  <c r="H810" i="14"/>
  <c r="G811" i="14"/>
  <c r="H811" i="14"/>
  <c r="G812" i="14"/>
  <c r="H812" i="14"/>
  <c r="G813" i="14"/>
  <c r="H813" i="14"/>
  <c r="G814" i="14"/>
  <c r="H814" i="14"/>
  <c r="G815" i="14"/>
  <c r="H815" i="14"/>
  <c r="G816" i="14"/>
  <c r="H816" i="14"/>
  <c r="G817" i="14"/>
  <c r="H817" i="14"/>
  <c r="G818" i="14"/>
  <c r="H818" i="14"/>
  <c r="G819" i="14"/>
  <c r="H819" i="14"/>
  <c r="G820" i="14"/>
  <c r="H820" i="14"/>
  <c r="G821" i="14"/>
  <c r="H821" i="14"/>
  <c r="G822" i="14"/>
  <c r="H822" i="14"/>
  <c r="G823" i="14"/>
  <c r="H823" i="14"/>
  <c r="G824" i="14"/>
  <c r="H824" i="14"/>
  <c r="G825" i="14"/>
  <c r="H825" i="14"/>
  <c r="G826" i="14"/>
  <c r="H826" i="14"/>
  <c r="G827" i="14"/>
  <c r="H827" i="14"/>
  <c r="G828" i="14"/>
  <c r="H828" i="14"/>
  <c r="G829" i="14"/>
  <c r="H829" i="14"/>
  <c r="G830" i="14"/>
  <c r="H830" i="14"/>
  <c r="G831" i="14"/>
  <c r="H831" i="14"/>
  <c r="G832" i="14"/>
  <c r="H832" i="14"/>
  <c r="G833" i="14"/>
  <c r="H833" i="14"/>
  <c r="G834" i="14"/>
  <c r="H834" i="14"/>
  <c r="G835" i="14"/>
  <c r="H835" i="14"/>
  <c r="G836" i="14"/>
  <c r="H836" i="14"/>
  <c r="G837" i="14"/>
  <c r="H837" i="14"/>
  <c r="G838" i="14"/>
  <c r="H838" i="14"/>
  <c r="G839" i="14"/>
  <c r="H839" i="14"/>
  <c r="G840" i="14"/>
  <c r="H840" i="14"/>
  <c r="G841" i="14"/>
  <c r="H841" i="14"/>
  <c r="G842" i="14"/>
  <c r="H842" i="14"/>
  <c r="G843" i="14"/>
  <c r="H843" i="14"/>
  <c r="G844" i="14"/>
  <c r="H844" i="14"/>
  <c r="G845" i="14"/>
  <c r="H845" i="14"/>
  <c r="G846" i="14"/>
  <c r="H846" i="14"/>
  <c r="G847" i="14"/>
  <c r="H847" i="14"/>
  <c r="G848" i="14"/>
  <c r="H848" i="14"/>
  <c r="G849" i="14"/>
  <c r="H849" i="14"/>
  <c r="G850" i="14"/>
  <c r="H850" i="14"/>
  <c r="G851" i="14"/>
  <c r="H851" i="14"/>
  <c r="G852" i="14"/>
  <c r="H852" i="14"/>
  <c r="G853" i="14"/>
  <c r="H853" i="14"/>
  <c r="G854" i="14"/>
  <c r="H854" i="14"/>
  <c r="G855" i="14"/>
  <c r="H855" i="14"/>
  <c r="G856" i="14"/>
  <c r="H856" i="14"/>
  <c r="G857" i="14"/>
  <c r="H857" i="14"/>
  <c r="G858" i="14"/>
  <c r="H858" i="14"/>
  <c r="G859" i="14"/>
  <c r="H859" i="14"/>
  <c r="G860" i="14"/>
  <c r="H860" i="14"/>
  <c r="G861" i="14"/>
  <c r="H861" i="14"/>
  <c r="G862" i="14"/>
  <c r="H862" i="14"/>
  <c r="G863" i="14"/>
  <c r="H863" i="14"/>
  <c r="G864" i="14"/>
  <c r="H864" i="14"/>
  <c r="G865" i="14"/>
  <c r="H865" i="14"/>
  <c r="G866" i="14"/>
  <c r="H866" i="14"/>
  <c r="G867" i="14"/>
  <c r="H867" i="14"/>
  <c r="G868" i="14"/>
  <c r="H868" i="14"/>
  <c r="G869" i="14"/>
  <c r="H869" i="14"/>
  <c r="G870" i="14"/>
  <c r="H870" i="14"/>
  <c r="G871" i="14"/>
  <c r="H871" i="14"/>
  <c r="G872" i="14"/>
  <c r="H872" i="14"/>
  <c r="G873" i="14"/>
  <c r="H873" i="14"/>
  <c r="G874" i="14"/>
  <c r="H874" i="14"/>
  <c r="G875" i="14"/>
  <c r="H875" i="14"/>
  <c r="G876" i="14"/>
  <c r="H876" i="14"/>
  <c r="G877" i="14"/>
  <c r="H877" i="14"/>
  <c r="G878" i="14"/>
  <c r="H878" i="14"/>
  <c r="G879" i="14"/>
  <c r="H879" i="14"/>
  <c r="G880" i="14"/>
  <c r="H880" i="14"/>
  <c r="G881" i="14"/>
  <c r="H881" i="14"/>
  <c r="G882" i="14"/>
  <c r="H882" i="14"/>
  <c r="G883" i="14"/>
  <c r="H883" i="14"/>
  <c r="G884" i="14"/>
  <c r="H884" i="14"/>
  <c r="G885" i="14"/>
  <c r="H885" i="14"/>
  <c r="G886" i="14"/>
  <c r="H886" i="14"/>
  <c r="G887" i="14"/>
  <c r="H887" i="14"/>
  <c r="G888" i="14"/>
  <c r="H888" i="14"/>
  <c r="G889" i="14"/>
  <c r="H889" i="14"/>
  <c r="G890" i="14"/>
  <c r="H890" i="14"/>
  <c r="G891" i="14"/>
  <c r="H891" i="14"/>
  <c r="G892" i="14"/>
  <c r="H892" i="14"/>
  <c r="G893" i="14"/>
  <c r="H893" i="14"/>
  <c r="G894" i="14"/>
  <c r="H894" i="14"/>
  <c r="G895" i="14"/>
  <c r="H895" i="14"/>
  <c r="G896" i="14"/>
  <c r="H896" i="14"/>
  <c r="G897" i="14"/>
  <c r="H897" i="14"/>
  <c r="G898" i="14"/>
  <c r="H898" i="14"/>
  <c r="G899" i="14"/>
  <c r="H899" i="14"/>
  <c r="G900" i="14"/>
  <c r="H900" i="14"/>
  <c r="G901" i="14"/>
  <c r="H901" i="14"/>
  <c r="G902" i="14"/>
  <c r="H902" i="14"/>
  <c r="G903" i="14"/>
  <c r="H903" i="14"/>
  <c r="G904" i="14"/>
  <c r="H904" i="14"/>
  <c r="G905" i="14"/>
  <c r="H905" i="14"/>
  <c r="G906" i="14"/>
  <c r="H906" i="14"/>
  <c r="G907" i="14"/>
  <c r="H907" i="14"/>
  <c r="G908" i="14"/>
  <c r="H908" i="14"/>
  <c r="G909" i="14"/>
  <c r="H909" i="14"/>
  <c r="G910" i="14"/>
  <c r="H910" i="14"/>
  <c r="G911" i="14"/>
  <c r="H911" i="14"/>
  <c r="G912" i="14"/>
  <c r="H912" i="14"/>
  <c r="G913" i="14"/>
  <c r="H913" i="14"/>
  <c r="G914" i="14"/>
  <c r="H914" i="14"/>
  <c r="G915" i="14"/>
  <c r="H915" i="14"/>
  <c r="G916" i="14"/>
  <c r="H916" i="14"/>
  <c r="G917" i="14"/>
  <c r="H917" i="14"/>
  <c r="G918" i="14"/>
  <c r="H918" i="14"/>
  <c r="G919" i="14"/>
  <c r="H919" i="14"/>
  <c r="G920" i="14"/>
  <c r="H920" i="14"/>
  <c r="G921" i="14"/>
  <c r="H921" i="14"/>
  <c r="G922" i="14"/>
  <c r="H922" i="14"/>
  <c r="G923" i="14"/>
  <c r="H923" i="14"/>
  <c r="G924" i="14"/>
  <c r="H924" i="14"/>
  <c r="G925" i="14"/>
  <c r="H925" i="14"/>
  <c r="G926" i="14"/>
  <c r="H926" i="14"/>
  <c r="G927" i="14"/>
  <c r="H927" i="14"/>
  <c r="G928" i="14"/>
  <c r="H928" i="14"/>
  <c r="G929" i="14"/>
  <c r="H929" i="14"/>
  <c r="G930" i="14"/>
  <c r="H930" i="14"/>
  <c r="G931" i="14"/>
  <c r="H931" i="14"/>
  <c r="G932" i="14"/>
  <c r="H932" i="14"/>
  <c r="G933" i="14"/>
  <c r="H933" i="14"/>
  <c r="G934" i="14"/>
  <c r="H934" i="14"/>
  <c r="G935" i="14"/>
  <c r="H935" i="14"/>
  <c r="G936" i="14"/>
  <c r="H936" i="14"/>
  <c r="G937" i="14"/>
  <c r="H937" i="14"/>
  <c r="G938" i="14"/>
  <c r="H938" i="14"/>
  <c r="G939" i="14"/>
  <c r="H939" i="14"/>
  <c r="G940" i="14"/>
  <c r="H940" i="14"/>
  <c r="G941" i="14"/>
  <c r="H941" i="14"/>
  <c r="G942" i="14"/>
  <c r="H942" i="14"/>
  <c r="G943" i="14"/>
  <c r="H943" i="14"/>
  <c r="G944" i="14"/>
  <c r="H944" i="14"/>
  <c r="G945" i="14"/>
  <c r="H945" i="14"/>
  <c r="G946" i="14"/>
  <c r="H946" i="14"/>
  <c r="G947" i="14"/>
  <c r="H947" i="14"/>
  <c r="G948" i="14"/>
  <c r="H948" i="14"/>
  <c r="G949" i="14"/>
  <c r="H949" i="14"/>
  <c r="G950" i="14"/>
  <c r="H950" i="14"/>
  <c r="G951" i="14"/>
  <c r="H951" i="14"/>
  <c r="G952" i="14"/>
  <c r="H952" i="14"/>
  <c r="G953" i="14"/>
  <c r="H953" i="14"/>
  <c r="G954" i="14"/>
  <c r="H954" i="14"/>
  <c r="G955" i="14"/>
  <c r="H955" i="14"/>
  <c r="G956" i="14"/>
  <c r="H956" i="14"/>
  <c r="G957" i="14"/>
  <c r="H957" i="14"/>
  <c r="G958" i="14"/>
  <c r="H958" i="14"/>
  <c r="G959" i="14"/>
  <c r="H959" i="14"/>
  <c r="G960" i="14"/>
  <c r="H960" i="14"/>
  <c r="G961" i="14"/>
  <c r="H961" i="14"/>
  <c r="G962" i="14"/>
  <c r="H962" i="14"/>
  <c r="G963" i="14"/>
  <c r="H963" i="14"/>
  <c r="G964" i="14"/>
  <c r="H964" i="14"/>
  <c r="G965" i="14"/>
  <c r="H965" i="14"/>
  <c r="G966" i="14"/>
  <c r="H966" i="14"/>
  <c r="G967" i="14"/>
  <c r="H967" i="14"/>
  <c r="G968" i="14"/>
  <c r="H968" i="14"/>
  <c r="G969" i="14"/>
  <c r="H969" i="14"/>
  <c r="G970" i="14"/>
  <c r="H970" i="14"/>
  <c r="G971" i="14"/>
  <c r="H971" i="14"/>
  <c r="G972" i="14"/>
  <c r="H972" i="14"/>
  <c r="G973" i="14"/>
  <c r="H973" i="14"/>
  <c r="G974" i="14"/>
  <c r="H974" i="14"/>
  <c r="G975" i="14"/>
  <c r="H975" i="14"/>
  <c r="G976" i="14"/>
  <c r="H976" i="14"/>
  <c r="G977" i="14"/>
  <c r="H977" i="14"/>
  <c r="G978" i="14"/>
  <c r="H978" i="14"/>
  <c r="G979" i="14"/>
  <c r="H979" i="14"/>
  <c r="G980" i="14"/>
  <c r="H980" i="14"/>
  <c r="G981" i="14"/>
  <c r="H981" i="14"/>
  <c r="G982" i="14"/>
  <c r="H982" i="14"/>
  <c r="G983" i="14"/>
  <c r="H983" i="14"/>
  <c r="G984" i="14"/>
  <c r="H984" i="14"/>
  <c r="G985" i="14"/>
  <c r="H985" i="14"/>
  <c r="G986" i="14"/>
  <c r="H986" i="14"/>
  <c r="G987" i="14"/>
  <c r="H987" i="14"/>
  <c r="G988" i="14"/>
  <c r="H988" i="14"/>
  <c r="G989" i="14"/>
  <c r="H989" i="14"/>
  <c r="G990" i="14"/>
  <c r="H990" i="14"/>
  <c r="G991" i="14"/>
  <c r="H991" i="14"/>
  <c r="G992" i="14"/>
  <c r="H992" i="14"/>
  <c r="G993" i="14"/>
  <c r="H993" i="14"/>
  <c r="G994" i="14"/>
  <c r="H994" i="14"/>
  <c r="G995" i="14"/>
  <c r="H995" i="14"/>
  <c r="G996" i="14"/>
  <c r="H996" i="14"/>
  <c r="G997" i="14"/>
  <c r="H997" i="14"/>
  <c r="G998" i="14"/>
  <c r="H998" i="14"/>
  <c r="G999" i="14"/>
  <c r="H999" i="14"/>
  <c r="G1000" i="14"/>
  <c r="H1000" i="14"/>
  <c r="G1001" i="14"/>
  <c r="H1001" i="14"/>
  <c r="G1002" i="14"/>
  <c r="H1002" i="14"/>
  <c r="G1003" i="14"/>
  <c r="H1003" i="14"/>
  <c r="G1004" i="14"/>
  <c r="H1004" i="14"/>
  <c r="G1005" i="14"/>
  <c r="H1005" i="14"/>
  <c r="G1006" i="14"/>
  <c r="H1006" i="14"/>
  <c r="G1007" i="14"/>
  <c r="H1007" i="14"/>
  <c r="G1008" i="14"/>
  <c r="H1008" i="14"/>
  <c r="G1009" i="14"/>
  <c r="H1009" i="14"/>
  <c r="G1010" i="14"/>
  <c r="H1010" i="14"/>
  <c r="G1011" i="14"/>
  <c r="H1011" i="14"/>
  <c r="G1012" i="14"/>
  <c r="H1012" i="14"/>
  <c r="G1013" i="14"/>
  <c r="H1013" i="14"/>
  <c r="G1014" i="14"/>
  <c r="H1014" i="14"/>
  <c r="G1015" i="14"/>
  <c r="H1015" i="14"/>
  <c r="G1016" i="14"/>
  <c r="H1016" i="14"/>
  <c r="G1017" i="14"/>
  <c r="H1017" i="14"/>
  <c r="G1018" i="14"/>
  <c r="H1018" i="14"/>
  <c r="G1019" i="14"/>
  <c r="H1019" i="14"/>
  <c r="G1020" i="14"/>
  <c r="H1020" i="14"/>
  <c r="G1021" i="14"/>
  <c r="H1021" i="14"/>
  <c r="G1022" i="14"/>
  <c r="H1022" i="14"/>
  <c r="G1023" i="14"/>
  <c r="H1023" i="14"/>
  <c r="G1024" i="14"/>
  <c r="H1024" i="14"/>
  <c r="G1025" i="14"/>
  <c r="H1025" i="14"/>
  <c r="G1026" i="14"/>
  <c r="H1026" i="14"/>
  <c r="G1027" i="14"/>
  <c r="H1027" i="14"/>
  <c r="G1028" i="14"/>
  <c r="H1028" i="14"/>
  <c r="G1029" i="14"/>
  <c r="H1029" i="14"/>
  <c r="G1030" i="14"/>
  <c r="H1030" i="14"/>
  <c r="G1031" i="14"/>
  <c r="H1031" i="14"/>
  <c r="G1032" i="14"/>
  <c r="H1032" i="14"/>
  <c r="G1033" i="14"/>
  <c r="H1033" i="14"/>
  <c r="G1034" i="14"/>
  <c r="H1034" i="14"/>
  <c r="G1035" i="14"/>
  <c r="H1035" i="14"/>
  <c r="G1036" i="14"/>
  <c r="H1036" i="14"/>
  <c r="G1037" i="14"/>
  <c r="H1037" i="14"/>
  <c r="G1038" i="14"/>
  <c r="H1038" i="14"/>
  <c r="G1039" i="14"/>
  <c r="H1039" i="14"/>
  <c r="G1040" i="14"/>
  <c r="H1040" i="14"/>
  <c r="G1041" i="14"/>
  <c r="H1041" i="14"/>
  <c r="G1042" i="14"/>
  <c r="H1042" i="14"/>
  <c r="G1043" i="14"/>
  <c r="H1043" i="14"/>
  <c r="G1044" i="14"/>
  <c r="H1044" i="14"/>
  <c r="G1045" i="14"/>
  <c r="H1045" i="14"/>
  <c r="G1046" i="14"/>
  <c r="H1046" i="14"/>
  <c r="G1047" i="14"/>
  <c r="H1047" i="14"/>
  <c r="G1048" i="14"/>
  <c r="H1048" i="14"/>
  <c r="G1049" i="14"/>
  <c r="H1049" i="14"/>
  <c r="G1050" i="14"/>
  <c r="H1050" i="14"/>
  <c r="G1051" i="14"/>
  <c r="H1051" i="14"/>
  <c r="G1052" i="14"/>
  <c r="H1052" i="14"/>
  <c r="G1053" i="14"/>
  <c r="H1053" i="14"/>
  <c r="G1054" i="14"/>
  <c r="H1054" i="14"/>
  <c r="G1055" i="14"/>
  <c r="H1055" i="14"/>
  <c r="G1056" i="14"/>
  <c r="H1056" i="14"/>
  <c r="G1057" i="14"/>
  <c r="H1057" i="14"/>
  <c r="G1058" i="14"/>
  <c r="H1058" i="14"/>
  <c r="G1059" i="14"/>
  <c r="H1059" i="14"/>
  <c r="G1060" i="14"/>
  <c r="H1060" i="14"/>
  <c r="G1061" i="14"/>
  <c r="H1061" i="14"/>
  <c r="G1062" i="14"/>
  <c r="H1062" i="14"/>
  <c r="G1063" i="14"/>
  <c r="H1063" i="14"/>
  <c r="G1064" i="14"/>
  <c r="H1064" i="14"/>
  <c r="G1065" i="14"/>
  <c r="H1065" i="14"/>
  <c r="G1066" i="14"/>
  <c r="H1066" i="14"/>
  <c r="G1067" i="14"/>
  <c r="H1067" i="14"/>
  <c r="G1068" i="14"/>
  <c r="H1068" i="14"/>
  <c r="G1069" i="14"/>
  <c r="H1069" i="14"/>
  <c r="G1070" i="14"/>
  <c r="H1070" i="14"/>
  <c r="G1071" i="14"/>
  <c r="H1071" i="14"/>
  <c r="G1072" i="14"/>
  <c r="H1072" i="14"/>
  <c r="G1073" i="14"/>
  <c r="H1073" i="14"/>
  <c r="G1074" i="14"/>
  <c r="H1074" i="14"/>
  <c r="G1075" i="14"/>
  <c r="H1075" i="14"/>
  <c r="G1076" i="14"/>
  <c r="H1076" i="14"/>
  <c r="G1077" i="14"/>
  <c r="H1077" i="14"/>
  <c r="G1078" i="14"/>
  <c r="H1078" i="14"/>
  <c r="G1079" i="14"/>
  <c r="H1079" i="14"/>
  <c r="G1080" i="14"/>
  <c r="H1080" i="14"/>
  <c r="G1081" i="14"/>
  <c r="H1081" i="14"/>
  <c r="G1082" i="14"/>
  <c r="H1082" i="14"/>
  <c r="G1083" i="14"/>
  <c r="H1083" i="14"/>
  <c r="G1084" i="14"/>
  <c r="H1084" i="14"/>
  <c r="G1085" i="14"/>
  <c r="H1085" i="14"/>
  <c r="G1086" i="14"/>
  <c r="H1086" i="14"/>
  <c r="G1087" i="14"/>
  <c r="H1087" i="14"/>
  <c r="G1088" i="14"/>
  <c r="H1088" i="14"/>
  <c r="G1089" i="14"/>
  <c r="H1089" i="14"/>
  <c r="G1090" i="14"/>
  <c r="H1090" i="14"/>
  <c r="G1091" i="14"/>
  <c r="H1091" i="14"/>
  <c r="G1092" i="14"/>
  <c r="H1092" i="14"/>
  <c r="G1093" i="14"/>
  <c r="H1093" i="14"/>
  <c r="G1094" i="14"/>
  <c r="H1094" i="14"/>
  <c r="G1095" i="14"/>
  <c r="H1095" i="14"/>
  <c r="G1096" i="14"/>
  <c r="H1096" i="14"/>
  <c r="G1097" i="14"/>
  <c r="H1097" i="14"/>
  <c r="G1098" i="14"/>
  <c r="H1098" i="14"/>
  <c r="G1099" i="14"/>
  <c r="H1099" i="14"/>
  <c r="G1100" i="14"/>
  <c r="H1100" i="14"/>
  <c r="G1101" i="14"/>
  <c r="H1101" i="14"/>
  <c r="G1102" i="14"/>
  <c r="H1102" i="14"/>
  <c r="G1103" i="14"/>
  <c r="H1103" i="14"/>
  <c r="G1104" i="14"/>
  <c r="H1104" i="14"/>
  <c r="G1105" i="14"/>
  <c r="H1105" i="14"/>
  <c r="G1106" i="14"/>
  <c r="H1106" i="14"/>
  <c r="G1107" i="14"/>
  <c r="H1107" i="14"/>
  <c r="G1108" i="14"/>
  <c r="H1108" i="14"/>
  <c r="G1109" i="14"/>
  <c r="H1109" i="14"/>
  <c r="G1110" i="14"/>
  <c r="H1110" i="14"/>
  <c r="G1111" i="14"/>
  <c r="H1111" i="14"/>
  <c r="G1112" i="14"/>
  <c r="H1112" i="14"/>
  <c r="G1113" i="14"/>
  <c r="H1113" i="14"/>
  <c r="G1114" i="14"/>
  <c r="H1114" i="14"/>
  <c r="G1115" i="14"/>
  <c r="H1115" i="14"/>
  <c r="G1116" i="14"/>
  <c r="H1116" i="14"/>
  <c r="G1117" i="14"/>
  <c r="H1117" i="14"/>
  <c r="G1118" i="14"/>
  <c r="H1118" i="14"/>
  <c r="G1119" i="14"/>
  <c r="H1119" i="14"/>
  <c r="G1120" i="14"/>
  <c r="H1120" i="14"/>
  <c r="G1121" i="14"/>
  <c r="H1121" i="14"/>
  <c r="G1122" i="14"/>
  <c r="H1122" i="14"/>
  <c r="G1123" i="14"/>
  <c r="H1123" i="14"/>
  <c r="G1124" i="14"/>
  <c r="H1124" i="14"/>
  <c r="G1125" i="14"/>
  <c r="H1125" i="14"/>
  <c r="G1126" i="14"/>
  <c r="H1126" i="14"/>
  <c r="G1127" i="14"/>
  <c r="H1127" i="14"/>
  <c r="G1128" i="14"/>
  <c r="H1128" i="14"/>
  <c r="G1129" i="14"/>
  <c r="H1129" i="14"/>
  <c r="G1130" i="14"/>
  <c r="H1130" i="14"/>
  <c r="G1131" i="14"/>
  <c r="H1131" i="14"/>
  <c r="G1132" i="14"/>
  <c r="H1132" i="14"/>
  <c r="G1133" i="14"/>
  <c r="H1133" i="14"/>
  <c r="G1134" i="14"/>
  <c r="H1134" i="14"/>
  <c r="G1135" i="14"/>
  <c r="H1135" i="14"/>
  <c r="G1136" i="14"/>
  <c r="H1136" i="14"/>
  <c r="G1137" i="14"/>
  <c r="H1137" i="14"/>
  <c r="G1138" i="14"/>
  <c r="H1138" i="14"/>
  <c r="G1139" i="14"/>
  <c r="H1139" i="14"/>
  <c r="G1140" i="14"/>
  <c r="H1140" i="14"/>
  <c r="G1141" i="14"/>
  <c r="H1141" i="14"/>
  <c r="G1142" i="14"/>
  <c r="H1142" i="14"/>
  <c r="G1143" i="14"/>
  <c r="H1143" i="14"/>
  <c r="G1144" i="14"/>
  <c r="H1144" i="14"/>
  <c r="G1145" i="14"/>
  <c r="H1145" i="14"/>
  <c r="G1146" i="14"/>
  <c r="H1146" i="14"/>
  <c r="G1147" i="14"/>
  <c r="H1147" i="14"/>
  <c r="G1148" i="14"/>
  <c r="H1148" i="14"/>
  <c r="G1149" i="14"/>
  <c r="H1149" i="14"/>
  <c r="G1150" i="14"/>
  <c r="H1150" i="14"/>
  <c r="G1151" i="14"/>
  <c r="H1151" i="14"/>
  <c r="G1152" i="14"/>
  <c r="H1152" i="14"/>
  <c r="G1153" i="14"/>
  <c r="H1153" i="14"/>
  <c r="G1154" i="14"/>
  <c r="H1154" i="14"/>
  <c r="G1155" i="14"/>
  <c r="H1155" i="14"/>
  <c r="G1156" i="14"/>
  <c r="H1156" i="14"/>
  <c r="G1157" i="14"/>
  <c r="H1157" i="14"/>
  <c r="G1158" i="14"/>
  <c r="H1158" i="14"/>
  <c r="G1159" i="14"/>
  <c r="H1159" i="14"/>
  <c r="G1160" i="14"/>
  <c r="H1160" i="14"/>
  <c r="G1161" i="14"/>
  <c r="H1161" i="14"/>
  <c r="G1162" i="14"/>
  <c r="H1162" i="14"/>
  <c r="G1163" i="14"/>
  <c r="H1163" i="14"/>
  <c r="G1164" i="14"/>
  <c r="H1164" i="14"/>
  <c r="G1165" i="14"/>
  <c r="H1165" i="14"/>
  <c r="G1166" i="14"/>
  <c r="H1166" i="14"/>
  <c r="G1167" i="14"/>
  <c r="H1167" i="14"/>
  <c r="G1168" i="14"/>
  <c r="H1168" i="14"/>
  <c r="G1169" i="14"/>
  <c r="H1169" i="14"/>
  <c r="G1170" i="14"/>
  <c r="H1170" i="14"/>
  <c r="G1171" i="14"/>
  <c r="H1171" i="14"/>
  <c r="G1172" i="14"/>
  <c r="H1172" i="14"/>
  <c r="G1173" i="14"/>
  <c r="H1173" i="14"/>
  <c r="G1174" i="14"/>
  <c r="H1174" i="14"/>
  <c r="G1175" i="14"/>
  <c r="H1175" i="14"/>
  <c r="G1176" i="14"/>
  <c r="H1176" i="14"/>
  <c r="G1177" i="14"/>
  <c r="H1177" i="14"/>
  <c r="G1178" i="14"/>
  <c r="H1178" i="14"/>
  <c r="G1179" i="14"/>
  <c r="H1179" i="14"/>
  <c r="G1180" i="14"/>
  <c r="H1180" i="14"/>
  <c r="G1181" i="14"/>
  <c r="H1181" i="14"/>
  <c r="G1182" i="14"/>
  <c r="H1182" i="14"/>
  <c r="G1183" i="14"/>
  <c r="H1183" i="14"/>
  <c r="G1184" i="14"/>
  <c r="H1184" i="14"/>
  <c r="G1185" i="14"/>
  <c r="H1185" i="14"/>
  <c r="G1186" i="14"/>
  <c r="H1186" i="14"/>
  <c r="G1187" i="14"/>
  <c r="H1187" i="14"/>
  <c r="G1188" i="14"/>
  <c r="H1188" i="14"/>
  <c r="G1189" i="14"/>
  <c r="H1189" i="14"/>
  <c r="G1190" i="14"/>
  <c r="H1190" i="14"/>
  <c r="G1191" i="14"/>
  <c r="H1191" i="14"/>
  <c r="G1192" i="14"/>
  <c r="H1192" i="14"/>
  <c r="G1193" i="14"/>
  <c r="H1193" i="14"/>
  <c r="G1194" i="14"/>
  <c r="H1194" i="14"/>
  <c r="G1195" i="14"/>
  <c r="H1195" i="14"/>
  <c r="G1196" i="14"/>
  <c r="H1196" i="14"/>
  <c r="G1197" i="14"/>
  <c r="H1197" i="14"/>
  <c r="G1198" i="14"/>
  <c r="H1198" i="14"/>
  <c r="G1199" i="14"/>
  <c r="H1199" i="14"/>
  <c r="G1200" i="14"/>
  <c r="H1200" i="14"/>
  <c r="G1201" i="14"/>
  <c r="H1201" i="14"/>
  <c r="G1202" i="14"/>
  <c r="H1202" i="14"/>
  <c r="G1203" i="14"/>
  <c r="H1203" i="14"/>
  <c r="G1204" i="14"/>
  <c r="H1204" i="14"/>
  <c r="G1205" i="14"/>
  <c r="H1205" i="14"/>
  <c r="G1206" i="14"/>
  <c r="H1206" i="14"/>
  <c r="G1207" i="14"/>
  <c r="H1207" i="14"/>
  <c r="G1208" i="14"/>
  <c r="H1208" i="14"/>
  <c r="G1209" i="14"/>
  <c r="H1209" i="14"/>
  <c r="G1210" i="14"/>
  <c r="H1210" i="14"/>
  <c r="G1211" i="14"/>
  <c r="H1211" i="14"/>
  <c r="G1212" i="14"/>
  <c r="H1212" i="14"/>
  <c r="G1213" i="14"/>
  <c r="H1213" i="14"/>
  <c r="G1214" i="14"/>
  <c r="H1214" i="14"/>
  <c r="G1215" i="14"/>
  <c r="H1215" i="14"/>
  <c r="G1216" i="14"/>
  <c r="H1216" i="14"/>
  <c r="G1217" i="14"/>
  <c r="H1217" i="14"/>
  <c r="G1218" i="14"/>
  <c r="H1218" i="14"/>
  <c r="G1219" i="14"/>
  <c r="H1219" i="14"/>
  <c r="G1220" i="14"/>
  <c r="H1220" i="14"/>
  <c r="G1221" i="14"/>
  <c r="H1221" i="14"/>
  <c r="G1222" i="14"/>
  <c r="H1222" i="14"/>
  <c r="G1223" i="14"/>
  <c r="H1223" i="14"/>
  <c r="G1224" i="14"/>
  <c r="H1224" i="14"/>
  <c r="G1225" i="14"/>
  <c r="H1225" i="14"/>
  <c r="G1226" i="14"/>
  <c r="H1226" i="14"/>
  <c r="G1227" i="14"/>
  <c r="H1227" i="14"/>
  <c r="G1228" i="14"/>
  <c r="H1228" i="14"/>
  <c r="G1229" i="14"/>
  <c r="H1229" i="14"/>
  <c r="G1230" i="14"/>
  <c r="H1230" i="14"/>
  <c r="G1231" i="14"/>
  <c r="H1231" i="14"/>
  <c r="G1232" i="14"/>
  <c r="H1232" i="14"/>
  <c r="G1233" i="14"/>
  <c r="H1233" i="14"/>
  <c r="G1234" i="14"/>
  <c r="H1234" i="14"/>
  <c r="G1235" i="14"/>
  <c r="H1235" i="14"/>
  <c r="G1236" i="14"/>
  <c r="H1236" i="14"/>
  <c r="G1237" i="14"/>
  <c r="H1237" i="14"/>
  <c r="G1238" i="14"/>
  <c r="H1238" i="14"/>
  <c r="G1239" i="14"/>
  <c r="H1239" i="14"/>
  <c r="G1240" i="14"/>
  <c r="H1240" i="14"/>
  <c r="G1241" i="14"/>
  <c r="H1241" i="14"/>
  <c r="G1242" i="14"/>
  <c r="H1242" i="14"/>
  <c r="G1243" i="14"/>
  <c r="H1243" i="14"/>
  <c r="G1244" i="14"/>
  <c r="H1244" i="14"/>
  <c r="G1245" i="14"/>
  <c r="H1245" i="14"/>
  <c r="G1246" i="14"/>
  <c r="H1246" i="14"/>
  <c r="G1247" i="14"/>
  <c r="H1247" i="14"/>
  <c r="G1248" i="14"/>
  <c r="H1248" i="14"/>
  <c r="G1249" i="14"/>
  <c r="H1249" i="14"/>
  <c r="G1250" i="14"/>
  <c r="H1250" i="14"/>
  <c r="G1251" i="14"/>
  <c r="H1251" i="14"/>
  <c r="G1252" i="14"/>
  <c r="H1252" i="14"/>
  <c r="G1253" i="14"/>
  <c r="H1253" i="14"/>
  <c r="G1254" i="14"/>
  <c r="H1254" i="14"/>
  <c r="G1255" i="14"/>
  <c r="H1255" i="14"/>
  <c r="G1256" i="14"/>
  <c r="H1256" i="14"/>
  <c r="G1257" i="14"/>
  <c r="H1257" i="14"/>
  <c r="G1258" i="14"/>
  <c r="H1258" i="14"/>
  <c r="G1259" i="14"/>
  <c r="H1259" i="14"/>
  <c r="G1260" i="14"/>
  <c r="H1260" i="14"/>
  <c r="G1261" i="14"/>
  <c r="H1261" i="14"/>
  <c r="G1262" i="14"/>
  <c r="H1262" i="14"/>
  <c r="G1263" i="14"/>
  <c r="H1263" i="14"/>
  <c r="G1264" i="14"/>
  <c r="H1264" i="14"/>
  <c r="G1265" i="14"/>
  <c r="H1265" i="14"/>
  <c r="G1266" i="14"/>
  <c r="H1266" i="14"/>
  <c r="G1267" i="14"/>
  <c r="H1267" i="14"/>
  <c r="G1268" i="14"/>
  <c r="H1268" i="14"/>
  <c r="G1269" i="14"/>
  <c r="H1269" i="14"/>
  <c r="G1270" i="14"/>
  <c r="H1270" i="14"/>
  <c r="G1271" i="14"/>
  <c r="H1271" i="14"/>
  <c r="G1272" i="14"/>
  <c r="H1272" i="14"/>
  <c r="G1273" i="14"/>
  <c r="H1273" i="14"/>
  <c r="G1274" i="14"/>
  <c r="H1274" i="14"/>
  <c r="G1275" i="14"/>
  <c r="H1275" i="14"/>
  <c r="G1276" i="14"/>
  <c r="H1276" i="14"/>
  <c r="G1277" i="14"/>
  <c r="H1277" i="14"/>
  <c r="G1278" i="14"/>
  <c r="H1278" i="14"/>
  <c r="G1279" i="14"/>
  <c r="H1279" i="14"/>
  <c r="G1280" i="14"/>
  <c r="H1280" i="14"/>
  <c r="G1281" i="14"/>
  <c r="H1281" i="14"/>
  <c r="G1282" i="14"/>
  <c r="H1282" i="14"/>
  <c r="G1283" i="14"/>
  <c r="H1283" i="14"/>
  <c r="G1284" i="14"/>
  <c r="H1284" i="14"/>
  <c r="G1285" i="14"/>
  <c r="H1285" i="14"/>
  <c r="G1286" i="14"/>
  <c r="H1286" i="14"/>
  <c r="G1287" i="14"/>
  <c r="H1287" i="14"/>
  <c r="G1288" i="14"/>
  <c r="H1288" i="14"/>
  <c r="G1289" i="14"/>
  <c r="H1289" i="14"/>
  <c r="G1290" i="14"/>
  <c r="H1290" i="14"/>
  <c r="G1291" i="14"/>
  <c r="H1291" i="14"/>
  <c r="G1292" i="14"/>
  <c r="H1292" i="14"/>
  <c r="G1293" i="14"/>
  <c r="H1293" i="14"/>
  <c r="G1294" i="14"/>
  <c r="H1294" i="14"/>
  <c r="G1295" i="14"/>
  <c r="H1295" i="14"/>
  <c r="G1296" i="14"/>
  <c r="H1296" i="14"/>
  <c r="G1297" i="14"/>
  <c r="H1297" i="14"/>
  <c r="G1298" i="14"/>
  <c r="H1298" i="14"/>
  <c r="G1299" i="14"/>
  <c r="H1299" i="14"/>
  <c r="G1300" i="14"/>
  <c r="H1300" i="14"/>
  <c r="G1301" i="14"/>
  <c r="H1301" i="14"/>
  <c r="G1302" i="14"/>
  <c r="H1302" i="14"/>
  <c r="G1303" i="14"/>
  <c r="H1303" i="14"/>
  <c r="G1304" i="14"/>
  <c r="H1304" i="14"/>
  <c r="G1305" i="14"/>
  <c r="H1305" i="14"/>
  <c r="G1306" i="14"/>
  <c r="H1306" i="14"/>
  <c r="G1307" i="14"/>
  <c r="H1307" i="14"/>
  <c r="G1308" i="14"/>
  <c r="H1308" i="14"/>
  <c r="G1309" i="14"/>
  <c r="H1309" i="14"/>
  <c r="G1310" i="14"/>
  <c r="H1310" i="14"/>
  <c r="G1311" i="14"/>
  <c r="H1311" i="14"/>
  <c r="G1312" i="14"/>
  <c r="H1312" i="14"/>
  <c r="G1313" i="14"/>
  <c r="H1313" i="14"/>
  <c r="G1314" i="14"/>
  <c r="H1314" i="14"/>
  <c r="G1315" i="14"/>
  <c r="H1315" i="14"/>
  <c r="G1316" i="14"/>
  <c r="H1316" i="14"/>
  <c r="G1317" i="14"/>
  <c r="H1317" i="14"/>
  <c r="G1318" i="14"/>
  <c r="H1318" i="14"/>
  <c r="G1319" i="14"/>
  <c r="H1319" i="14"/>
  <c r="G1320" i="14"/>
  <c r="H1320" i="14"/>
  <c r="G1321" i="14"/>
  <c r="H1321" i="14"/>
  <c r="G1322" i="14"/>
  <c r="H1322" i="14"/>
  <c r="G1323" i="14"/>
  <c r="H1323" i="14"/>
  <c r="G1324" i="14"/>
  <c r="H1324" i="14"/>
  <c r="G1325" i="14"/>
  <c r="H1325" i="14"/>
  <c r="G1326" i="14"/>
  <c r="H1326" i="14"/>
  <c r="G1327" i="14"/>
  <c r="H1327" i="14"/>
  <c r="G1328" i="14"/>
  <c r="H1328" i="14"/>
  <c r="G1329" i="14"/>
  <c r="H1329" i="14"/>
  <c r="G1330" i="14"/>
  <c r="H1330" i="14"/>
  <c r="G1331" i="14"/>
  <c r="H1331" i="14"/>
  <c r="G1332" i="14"/>
  <c r="H1332" i="14"/>
  <c r="G1333" i="14"/>
  <c r="H1333" i="14"/>
  <c r="G1334" i="14"/>
  <c r="H1334" i="14"/>
  <c r="G1335" i="14"/>
  <c r="H1335" i="14"/>
  <c r="G1336" i="14"/>
  <c r="H1336" i="14"/>
  <c r="G1337" i="14"/>
  <c r="H1337" i="14"/>
  <c r="G1338" i="14"/>
  <c r="H1338" i="14"/>
  <c r="G1339" i="14"/>
  <c r="H1339" i="14"/>
  <c r="G1340" i="14"/>
  <c r="H1340" i="14"/>
  <c r="G1341" i="14"/>
  <c r="H1341" i="14"/>
  <c r="G1342" i="14"/>
  <c r="H1342" i="14"/>
  <c r="G1343" i="14"/>
  <c r="H1343" i="14"/>
  <c r="G1344" i="14"/>
  <c r="H1344" i="14"/>
  <c r="G1345" i="14"/>
  <c r="H1345" i="14"/>
  <c r="G1346" i="14"/>
  <c r="H1346" i="14"/>
  <c r="G1347" i="14"/>
  <c r="H1347" i="14"/>
  <c r="G1348" i="14"/>
  <c r="H1348" i="14"/>
  <c r="G1349" i="14"/>
  <c r="H1349" i="14"/>
  <c r="G1350" i="14"/>
  <c r="H1350" i="14"/>
  <c r="G1351" i="14"/>
  <c r="H1351" i="14"/>
  <c r="G1352" i="14"/>
  <c r="H1352" i="14"/>
  <c r="G1353" i="14"/>
  <c r="H1353" i="14"/>
  <c r="G1354" i="14"/>
  <c r="H1354" i="14"/>
  <c r="G1355" i="14"/>
  <c r="H1355" i="14"/>
  <c r="G1356" i="14"/>
  <c r="H1356" i="14"/>
  <c r="G1357" i="14"/>
  <c r="H1357" i="14"/>
  <c r="G1358" i="14"/>
  <c r="H1358" i="14"/>
  <c r="G1359" i="14"/>
  <c r="H1359" i="14"/>
  <c r="G1360" i="14"/>
  <c r="H1360" i="14"/>
  <c r="G1361" i="14"/>
  <c r="H1361" i="14"/>
  <c r="G1362" i="14"/>
  <c r="H1362" i="14"/>
  <c r="G1363" i="14"/>
  <c r="H1363" i="14"/>
  <c r="G1364" i="14"/>
  <c r="H1364" i="14"/>
  <c r="G1365" i="14"/>
  <c r="H1365" i="14"/>
  <c r="G1366" i="14"/>
  <c r="H1366" i="14"/>
  <c r="G1367" i="14"/>
  <c r="H1367" i="14"/>
  <c r="G1368" i="14"/>
  <c r="H1368" i="14"/>
  <c r="G1369" i="14"/>
  <c r="H1369" i="14"/>
  <c r="G1370" i="14"/>
  <c r="H1370" i="14"/>
  <c r="G1371" i="14"/>
  <c r="H1371" i="14"/>
  <c r="G1372" i="14"/>
  <c r="H1372" i="14"/>
  <c r="G1373" i="14"/>
  <c r="H1373" i="14"/>
  <c r="G1374" i="14"/>
  <c r="H1374" i="14"/>
  <c r="G1375" i="14"/>
  <c r="H1375" i="14"/>
  <c r="G1376" i="14"/>
  <c r="H1376" i="14"/>
  <c r="G1377" i="14"/>
  <c r="H1377" i="14"/>
  <c r="G1378" i="14"/>
  <c r="H1378" i="14"/>
  <c r="G1379" i="14"/>
  <c r="H1379" i="14"/>
  <c r="G1380" i="14"/>
  <c r="H1380" i="14"/>
  <c r="G1381" i="14"/>
  <c r="H1381" i="14"/>
  <c r="G1382" i="14"/>
  <c r="H1382" i="14"/>
  <c r="G1383" i="14"/>
  <c r="H1383" i="14"/>
  <c r="G1384" i="14"/>
  <c r="H1384" i="14"/>
  <c r="G1385" i="14"/>
  <c r="H1385" i="14"/>
  <c r="G1386" i="14"/>
  <c r="H1386" i="14"/>
  <c r="G1387" i="14"/>
  <c r="H1387" i="14"/>
  <c r="G1388" i="14"/>
  <c r="H1388" i="14"/>
  <c r="G1389" i="14"/>
  <c r="H1389" i="14"/>
  <c r="G1390" i="14"/>
  <c r="H1390" i="14"/>
  <c r="G1391" i="14"/>
  <c r="H1391" i="14"/>
  <c r="G1392" i="14"/>
  <c r="H1392" i="14"/>
  <c r="G1393" i="14"/>
  <c r="H1393" i="14"/>
  <c r="G1394" i="14"/>
  <c r="H1394" i="14"/>
  <c r="G1395" i="14"/>
  <c r="H1395" i="14"/>
  <c r="G1396" i="14"/>
  <c r="H1396" i="14"/>
  <c r="G1397" i="14"/>
  <c r="H1397" i="14"/>
  <c r="G1398" i="14"/>
  <c r="H1398" i="14"/>
  <c r="G1399" i="14"/>
  <c r="H1399" i="14"/>
  <c r="G1400" i="14"/>
  <c r="H1400" i="14"/>
  <c r="G1401" i="14"/>
  <c r="H1401" i="14"/>
  <c r="G1402" i="14"/>
  <c r="H1402" i="14"/>
  <c r="G1403" i="14"/>
  <c r="H1403" i="14"/>
  <c r="G1404" i="14"/>
  <c r="H1404" i="14"/>
  <c r="G1405" i="14"/>
  <c r="H1405" i="14"/>
  <c r="G1406" i="14"/>
  <c r="H1406" i="14"/>
  <c r="G1407" i="14"/>
  <c r="H1407" i="14"/>
  <c r="G1408" i="14"/>
  <c r="H1408" i="14"/>
  <c r="G1409" i="14"/>
  <c r="H1409" i="14"/>
  <c r="G1410" i="14"/>
  <c r="H1410" i="14"/>
  <c r="G1411" i="14"/>
  <c r="H1411" i="14"/>
  <c r="G1412" i="14"/>
  <c r="H1412" i="14"/>
  <c r="G1413" i="14"/>
  <c r="H1413" i="14"/>
  <c r="G1414" i="14"/>
  <c r="H1414" i="14"/>
  <c r="G1415" i="14"/>
  <c r="H1415" i="14"/>
  <c r="G1416" i="14"/>
  <c r="H1416" i="14"/>
  <c r="G1417" i="14"/>
  <c r="H1417" i="14"/>
  <c r="G1418" i="14"/>
  <c r="H1418" i="14"/>
  <c r="G1419" i="14"/>
  <c r="H1419" i="14"/>
  <c r="G1420" i="14"/>
  <c r="H1420" i="14"/>
  <c r="G1421" i="14"/>
  <c r="H1421" i="14"/>
  <c r="G1422" i="14"/>
  <c r="H1422" i="14"/>
  <c r="G1423" i="14"/>
  <c r="H1423" i="14"/>
  <c r="G1424" i="14"/>
  <c r="H1424" i="14"/>
  <c r="G1425" i="14"/>
  <c r="H1425" i="14"/>
  <c r="G1426" i="14"/>
  <c r="H1426" i="14"/>
  <c r="G1427" i="14"/>
  <c r="H1427" i="14"/>
  <c r="G1428" i="14"/>
  <c r="H1428" i="14"/>
  <c r="G1429" i="14"/>
  <c r="H1429" i="14"/>
  <c r="G1430" i="14"/>
  <c r="H1430" i="14"/>
  <c r="G1431" i="14"/>
  <c r="H1431" i="14"/>
  <c r="G1432" i="14"/>
  <c r="H1432" i="14"/>
  <c r="G1433" i="14"/>
  <c r="H1433" i="14"/>
  <c r="G1434" i="14"/>
  <c r="H1434" i="14"/>
  <c r="G1435" i="14"/>
  <c r="H1435" i="14"/>
  <c r="G1436" i="14"/>
  <c r="H1436" i="14"/>
  <c r="G1437" i="14"/>
  <c r="H1437" i="14"/>
  <c r="G1438" i="14"/>
  <c r="H1438" i="14"/>
  <c r="G1439" i="14"/>
  <c r="H1439" i="14"/>
  <c r="G1440" i="14"/>
  <c r="H1440" i="14"/>
  <c r="G1441" i="14"/>
  <c r="H1441" i="14"/>
  <c r="G1442" i="14"/>
  <c r="H1442" i="14"/>
  <c r="G1443" i="14"/>
  <c r="H1443" i="14"/>
  <c r="G1444" i="14"/>
  <c r="H1444" i="14"/>
  <c r="G1445" i="14"/>
  <c r="H1445" i="14"/>
  <c r="G1446" i="14"/>
  <c r="H1446" i="14"/>
  <c r="G1447" i="14"/>
  <c r="H1447" i="14"/>
  <c r="G1448" i="14"/>
  <c r="H1448" i="14"/>
  <c r="G1449" i="14"/>
  <c r="H1449" i="14"/>
  <c r="G1450" i="14"/>
  <c r="H1450" i="14"/>
  <c r="G1451" i="14"/>
  <c r="H1451" i="14"/>
  <c r="G1452" i="14"/>
  <c r="H1452" i="14"/>
  <c r="G1453" i="14"/>
  <c r="H1453" i="14"/>
  <c r="G1454" i="14"/>
  <c r="H1454" i="14"/>
  <c r="G1455" i="14"/>
  <c r="H1455" i="14"/>
  <c r="G1456" i="14"/>
  <c r="H1456" i="14"/>
  <c r="G1457" i="14"/>
  <c r="H1457" i="14"/>
  <c r="G1458" i="14"/>
  <c r="H1458" i="14"/>
  <c r="G1459" i="14"/>
  <c r="H1459" i="14"/>
  <c r="G1460" i="14"/>
  <c r="H1460" i="14"/>
  <c r="G1461" i="14"/>
  <c r="H1461" i="14"/>
  <c r="G1462" i="14"/>
  <c r="H1462" i="14"/>
  <c r="G1463" i="14"/>
  <c r="H1463" i="14"/>
  <c r="G1464" i="14"/>
  <c r="H1464" i="14"/>
  <c r="G1465" i="14"/>
  <c r="H1465" i="14"/>
  <c r="G1466" i="14"/>
  <c r="H1466" i="14"/>
  <c r="G1467" i="14"/>
  <c r="H1467" i="14"/>
  <c r="G1468" i="14"/>
  <c r="H1468" i="14"/>
  <c r="G1469" i="14"/>
  <c r="H1469" i="14"/>
  <c r="G1470" i="14"/>
  <c r="H1470" i="14"/>
  <c r="G1471" i="14"/>
  <c r="H1471" i="14"/>
  <c r="G1472" i="14"/>
  <c r="H1472" i="14"/>
  <c r="G1473" i="14"/>
  <c r="H1473" i="14"/>
  <c r="G1474" i="14"/>
  <c r="H1474" i="14"/>
  <c r="G1475" i="14"/>
  <c r="H1475" i="14"/>
  <c r="G1476" i="14"/>
  <c r="H1476" i="14"/>
  <c r="G1477" i="14"/>
  <c r="H1477" i="14"/>
  <c r="G2" i="14"/>
  <c r="H2" i="14"/>
  <c r="F3"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F1008" i="14"/>
  <c r="F1009" i="14"/>
  <c r="F1010" i="14"/>
  <c r="F1011" i="14"/>
  <c r="F1012" i="14"/>
  <c r="F1013" i="14"/>
  <c r="F1014" i="14"/>
  <c r="F1015" i="14"/>
  <c r="F1016" i="14"/>
  <c r="F1017" i="14"/>
  <c r="F1018" i="14"/>
  <c r="F1019" i="14"/>
  <c r="F1020" i="14"/>
  <c r="F1021" i="14"/>
  <c r="F1022" i="14"/>
  <c r="F1023" i="14"/>
  <c r="F1024" i="14"/>
  <c r="F1025" i="14"/>
  <c r="F1026" i="14"/>
  <c r="F1027" i="14"/>
  <c r="F1028" i="14"/>
  <c r="F1029" i="14"/>
  <c r="F1030" i="14"/>
  <c r="F1031" i="14"/>
  <c r="F1032" i="14"/>
  <c r="F1033" i="14"/>
  <c r="F1034" i="14"/>
  <c r="F1035" i="14"/>
  <c r="F1036" i="14"/>
  <c r="F1037" i="14"/>
  <c r="F1038" i="14"/>
  <c r="F1039" i="14"/>
  <c r="F1040" i="14"/>
  <c r="F1041" i="14"/>
  <c r="F1042" i="14"/>
  <c r="F1043" i="14"/>
  <c r="F1044" i="14"/>
  <c r="F1045" i="14"/>
  <c r="F1046" i="14"/>
  <c r="F1047" i="14"/>
  <c r="F1048" i="14"/>
  <c r="F1049" i="14"/>
  <c r="F1050" i="14"/>
  <c r="F1051" i="14"/>
  <c r="F1052" i="14"/>
  <c r="F1053" i="14"/>
  <c r="F1054" i="14"/>
  <c r="F1055" i="14"/>
  <c r="F1056" i="14"/>
  <c r="F1057" i="14"/>
  <c r="F1058" i="14"/>
  <c r="F1059" i="14"/>
  <c r="F1060" i="14"/>
  <c r="F1061" i="14"/>
  <c r="F1062" i="14"/>
  <c r="F1063" i="14"/>
  <c r="F1064" i="14"/>
  <c r="F1065" i="14"/>
  <c r="F1066" i="14"/>
  <c r="F1067" i="14"/>
  <c r="F1068" i="14"/>
  <c r="F1069" i="14"/>
  <c r="F1070" i="14"/>
  <c r="F1071" i="14"/>
  <c r="F1072" i="14"/>
  <c r="F1073" i="14"/>
  <c r="F1074" i="14"/>
  <c r="F1075" i="14"/>
  <c r="F1076" i="14"/>
  <c r="F1077" i="14"/>
  <c r="F1078" i="14"/>
  <c r="F1079" i="14"/>
  <c r="F1080" i="14"/>
  <c r="F1081" i="14"/>
  <c r="F1082" i="14"/>
  <c r="F1083" i="14"/>
  <c r="F1084" i="14"/>
  <c r="F1085" i="14"/>
  <c r="F1086" i="14"/>
  <c r="F1087" i="14"/>
  <c r="F1088" i="14"/>
  <c r="F1089" i="14"/>
  <c r="F1090" i="14"/>
  <c r="F1091" i="14"/>
  <c r="F1092" i="14"/>
  <c r="F1093" i="14"/>
  <c r="F1094" i="14"/>
  <c r="F1095" i="14"/>
  <c r="F1096" i="14"/>
  <c r="F1097" i="14"/>
  <c r="F1098" i="14"/>
  <c r="F1099" i="14"/>
  <c r="F1100" i="14"/>
  <c r="F1101" i="14"/>
  <c r="F1102" i="14"/>
  <c r="F1103" i="14"/>
  <c r="F1104" i="14"/>
  <c r="F1105" i="14"/>
  <c r="F1106" i="14"/>
  <c r="F1107" i="14"/>
  <c r="F1108" i="14"/>
  <c r="F1109" i="14"/>
  <c r="F1110" i="14"/>
  <c r="F1111" i="14"/>
  <c r="F1112" i="14"/>
  <c r="F1113" i="14"/>
  <c r="F1114" i="14"/>
  <c r="F1115" i="14"/>
  <c r="F1116" i="14"/>
  <c r="F1117" i="14"/>
  <c r="F1118" i="14"/>
  <c r="F1119" i="14"/>
  <c r="F1120" i="14"/>
  <c r="F1121" i="14"/>
  <c r="F1122" i="14"/>
  <c r="F1123" i="14"/>
  <c r="F1124" i="14"/>
  <c r="F1125" i="14"/>
  <c r="F1126" i="14"/>
  <c r="F1127" i="14"/>
  <c r="F1128" i="14"/>
  <c r="F1129" i="14"/>
  <c r="F1130" i="14"/>
  <c r="F1131" i="14"/>
  <c r="F1132" i="14"/>
  <c r="F1133" i="14"/>
  <c r="F1134" i="14"/>
  <c r="F1135" i="14"/>
  <c r="F1136" i="14"/>
  <c r="F1137" i="14"/>
  <c r="F1138" i="14"/>
  <c r="F1139" i="14"/>
  <c r="F1140" i="14"/>
  <c r="F1141" i="14"/>
  <c r="F1142" i="14"/>
  <c r="F1143" i="14"/>
  <c r="F1144" i="14"/>
  <c r="F1145" i="14"/>
  <c r="F1146" i="14"/>
  <c r="F1147" i="14"/>
  <c r="F1148" i="14"/>
  <c r="F1149" i="14"/>
  <c r="F1150" i="14"/>
  <c r="F1151" i="14"/>
  <c r="F1152" i="14"/>
  <c r="F1153" i="14"/>
  <c r="F1154" i="14"/>
  <c r="F1155" i="14"/>
  <c r="F1156" i="14"/>
  <c r="F1157" i="14"/>
  <c r="F1158" i="14"/>
  <c r="F1159" i="14"/>
  <c r="F1160" i="14"/>
  <c r="F1161" i="14"/>
  <c r="F1162" i="14"/>
  <c r="F1163" i="14"/>
  <c r="F1164" i="14"/>
  <c r="F1165" i="14"/>
  <c r="F1166" i="14"/>
  <c r="F1167" i="14"/>
  <c r="F1168" i="14"/>
  <c r="F1169" i="14"/>
  <c r="F1170" i="14"/>
  <c r="F1171" i="14"/>
  <c r="F1172" i="14"/>
  <c r="F1173" i="14"/>
  <c r="F1174" i="14"/>
  <c r="F1175" i="14"/>
  <c r="F1176" i="14"/>
  <c r="F1177" i="14"/>
  <c r="F1178" i="14"/>
  <c r="F1179" i="14"/>
  <c r="F1180" i="14"/>
  <c r="F1181" i="14"/>
  <c r="F1182" i="14"/>
  <c r="F1183" i="14"/>
  <c r="F1184" i="14"/>
  <c r="F1185" i="14"/>
  <c r="F1186" i="14"/>
  <c r="F1187" i="14"/>
  <c r="F1188" i="14"/>
  <c r="F1189" i="14"/>
  <c r="F1190" i="14"/>
  <c r="F1191" i="14"/>
  <c r="F1192" i="14"/>
  <c r="F1193" i="14"/>
  <c r="F1194" i="14"/>
  <c r="F1195" i="14"/>
  <c r="F1196" i="14"/>
  <c r="F1197" i="14"/>
  <c r="F1198" i="14"/>
  <c r="F1199" i="14"/>
  <c r="F1200" i="14"/>
  <c r="F1201" i="14"/>
  <c r="F1202" i="14"/>
  <c r="F1203" i="14"/>
  <c r="F1204" i="14"/>
  <c r="F1205" i="14"/>
  <c r="F1206" i="14"/>
  <c r="F1207" i="14"/>
  <c r="F1208" i="14"/>
  <c r="F1209" i="14"/>
  <c r="F1210" i="14"/>
  <c r="F1211" i="14"/>
  <c r="F1212" i="14"/>
  <c r="F1213" i="14"/>
  <c r="F1214" i="14"/>
  <c r="F1215" i="14"/>
  <c r="F1216" i="14"/>
  <c r="F1217" i="14"/>
  <c r="F1218" i="14"/>
  <c r="F1219" i="14"/>
  <c r="F1220" i="14"/>
  <c r="F1221" i="14"/>
  <c r="F1222" i="14"/>
  <c r="F1223" i="14"/>
  <c r="F1224" i="14"/>
  <c r="F1225" i="14"/>
  <c r="F1226" i="14"/>
  <c r="F1227" i="14"/>
  <c r="F1228" i="14"/>
  <c r="F1229" i="14"/>
  <c r="F1230" i="14"/>
  <c r="F1231" i="14"/>
  <c r="F1232" i="14"/>
  <c r="F1233" i="14"/>
  <c r="F1234" i="14"/>
  <c r="F1235" i="14"/>
  <c r="F1236" i="14"/>
  <c r="F1237" i="14"/>
  <c r="F1238" i="14"/>
  <c r="F1239" i="14"/>
  <c r="F1240" i="14"/>
  <c r="F1241" i="14"/>
  <c r="F1242" i="14"/>
  <c r="F1243" i="14"/>
  <c r="F1244" i="14"/>
  <c r="F1245" i="14"/>
  <c r="F1246" i="14"/>
  <c r="F1247" i="14"/>
  <c r="F1248" i="14"/>
  <c r="F1249" i="14"/>
  <c r="F1250" i="14"/>
  <c r="F1251" i="14"/>
  <c r="F1252" i="14"/>
  <c r="F1253" i="14"/>
  <c r="F1254" i="14"/>
  <c r="F1255" i="14"/>
  <c r="F1256" i="14"/>
  <c r="F1257" i="14"/>
  <c r="F1258" i="14"/>
  <c r="F1259" i="14"/>
  <c r="F1260" i="14"/>
  <c r="F1261" i="14"/>
  <c r="F1262" i="14"/>
  <c r="F1263" i="14"/>
  <c r="F1264" i="14"/>
  <c r="F1265" i="14"/>
  <c r="F1266" i="14"/>
  <c r="F1267" i="14"/>
  <c r="F1268" i="14"/>
  <c r="F1269" i="14"/>
  <c r="F1270" i="14"/>
  <c r="F1271" i="14"/>
  <c r="F1272" i="14"/>
  <c r="F1273" i="14"/>
  <c r="F1274" i="14"/>
  <c r="F1275" i="14"/>
  <c r="F1276" i="14"/>
  <c r="F1277" i="14"/>
  <c r="F1278" i="14"/>
  <c r="F1279" i="14"/>
  <c r="F1280" i="14"/>
  <c r="F1281" i="14"/>
  <c r="F1282" i="14"/>
  <c r="F1283" i="14"/>
  <c r="F1284" i="14"/>
  <c r="F1285" i="14"/>
  <c r="F1286" i="14"/>
  <c r="F1287" i="14"/>
  <c r="F1288" i="14"/>
  <c r="F1289" i="14"/>
  <c r="F1290" i="14"/>
  <c r="F1291" i="14"/>
  <c r="F1292" i="14"/>
  <c r="F1293" i="14"/>
  <c r="F1294" i="14"/>
  <c r="F1295" i="14"/>
  <c r="F1296" i="14"/>
  <c r="F1297" i="14"/>
  <c r="F1298" i="14"/>
  <c r="F1299" i="14"/>
  <c r="F1300" i="14"/>
  <c r="F1301" i="14"/>
  <c r="F1302" i="14"/>
  <c r="F1303" i="14"/>
  <c r="F1304" i="14"/>
  <c r="F1305" i="14"/>
  <c r="F1306" i="14"/>
  <c r="F1307" i="14"/>
  <c r="F1308" i="14"/>
  <c r="F1309" i="14"/>
  <c r="F1310" i="14"/>
  <c r="F1311" i="14"/>
  <c r="F1312" i="14"/>
  <c r="F1313" i="14"/>
  <c r="F1314" i="14"/>
  <c r="F1315" i="14"/>
  <c r="F1316" i="14"/>
  <c r="F1317" i="14"/>
  <c r="F1318" i="14"/>
  <c r="F1319" i="14"/>
  <c r="F1320" i="14"/>
  <c r="F1321" i="14"/>
  <c r="F1322" i="14"/>
  <c r="F1323" i="14"/>
  <c r="F1324" i="14"/>
  <c r="F1325" i="14"/>
  <c r="F1326" i="14"/>
  <c r="F1327" i="14"/>
  <c r="F1328" i="14"/>
  <c r="F1329" i="14"/>
  <c r="F1330" i="14"/>
  <c r="F1331" i="14"/>
  <c r="F1332" i="14"/>
  <c r="F1333" i="14"/>
  <c r="F1334" i="14"/>
  <c r="F1335" i="14"/>
  <c r="F1336" i="14"/>
  <c r="F1337" i="14"/>
  <c r="F1338" i="14"/>
  <c r="F1339" i="14"/>
  <c r="F1340" i="14"/>
  <c r="F1341" i="14"/>
  <c r="F1342" i="14"/>
  <c r="F1343" i="14"/>
  <c r="F1344" i="14"/>
  <c r="F1345" i="14"/>
  <c r="F1346" i="14"/>
  <c r="F1347" i="14"/>
  <c r="F1348" i="14"/>
  <c r="F1349" i="14"/>
  <c r="F1350" i="14"/>
  <c r="F1351" i="14"/>
  <c r="F1352" i="14"/>
  <c r="F1353" i="14"/>
  <c r="F1354" i="14"/>
  <c r="F1355" i="14"/>
  <c r="F1356" i="14"/>
  <c r="F1357" i="14"/>
  <c r="F1358" i="14"/>
  <c r="F1359" i="14"/>
  <c r="F1360" i="14"/>
  <c r="F1361" i="14"/>
  <c r="F1362" i="14"/>
  <c r="F1363" i="14"/>
  <c r="F1364" i="14"/>
  <c r="F1365" i="14"/>
  <c r="F1366" i="14"/>
  <c r="F1367" i="14"/>
  <c r="F1368" i="14"/>
  <c r="F1369" i="14"/>
  <c r="F1370" i="14"/>
  <c r="F1371" i="14"/>
  <c r="F1372" i="14"/>
  <c r="F1373" i="14"/>
  <c r="F1374" i="14"/>
  <c r="F1375" i="14"/>
  <c r="F1376" i="14"/>
  <c r="F1377" i="14"/>
  <c r="F1378" i="14"/>
  <c r="F1379" i="14"/>
  <c r="F1380" i="14"/>
  <c r="F1381" i="14"/>
  <c r="F1382" i="14"/>
  <c r="F1383" i="14"/>
  <c r="F1384" i="14"/>
  <c r="F1385" i="14"/>
  <c r="F1386" i="14"/>
  <c r="F1387" i="14"/>
  <c r="F1388" i="14"/>
  <c r="F1389" i="14"/>
  <c r="F1390" i="14"/>
  <c r="F1391" i="14"/>
  <c r="F1392" i="14"/>
  <c r="F1393" i="14"/>
  <c r="F1394" i="14"/>
  <c r="F1395" i="14"/>
  <c r="F1396" i="14"/>
  <c r="F1397" i="14"/>
  <c r="F1398" i="14"/>
  <c r="F1399" i="14"/>
  <c r="F1400" i="14"/>
  <c r="F1401" i="14"/>
  <c r="F1402" i="14"/>
  <c r="F1403" i="14"/>
  <c r="F1404" i="14"/>
  <c r="F1405" i="14"/>
  <c r="F1406" i="14"/>
  <c r="F1407" i="14"/>
  <c r="F1408" i="14"/>
  <c r="F1409" i="14"/>
  <c r="F1410" i="14"/>
  <c r="F1411" i="14"/>
  <c r="F1412" i="14"/>
  <c r="F1413" i="14"/>
  <c r="F1414" i="14"/>
  <c r="F1415" i="14"/>
  <c r="F1416" i="14"/>
  <c r="F1417" i="14"/>
  <c r="F1418" i="14"/>
  <c r="F1419" i="14"/>
  <c r="F1420" i="14"/>
  <c r="F1421" i="14"/>
  <c r="F1422" i="14"/>
  <c r="F1423" i="14"/>
  <c r="F1424" i="14"/>
  <c r="F1425" i="14"/>
  <c r="F1426" i="14"/>
  <c r="F1427" i="14"/>
  <c r="F1428" i="14"/>
  <c r="F1429" i="14"/>
  <c r="F1430" i="14"/>
  <c r="F1431" i="14"/>
  <c r="F1432" i="14"/>
  <c r="F1433" i="14"/>
  <c r="F1434" i="14"/>
  <c r="F1435" i="14"/>
  <c r="F1436" i="14"/>
  <c r="F1437" i="14"/>
  <c r="F1438" i="14"/>
  <c r="F1439" i="14"/>
  <c r="F1440" i="14"/>
  <c r="F1441" i="14"/>
  <c r="F1442" i="14"/>
  <c r="F1443" i="14"/>
  <c r="F1444" i="14"/>
  <c r="F1445" i="14"/>
  <c r="F1446" i="14"/>
  <c r="F1447" i="14"/>
  <c r="F1448" i="14"/>
  <c r="F1449" i="14"/>
  <c r="F1450" i="14"/>
  <c r="F1451" i="14"/>
  <c r="F1452" i="14"/>
  <c r="F1453" i="14"/>
  <c r="F1454" i="14"/>
  <c r="F1455" i="14"/>
  <c r="F1456" i="14"/>
  <c r="F1457" i="14"/>
  <c r="F1458" i="14"/>
  <c r="F1459" i="14"/>
  <c r="F1460" i="14"/>
  <c r="F1461" i="14"/>
  <c r="F1462" i="14"/>
  <c r="F1463" i="14"/>
  <c r="F1464" i="14"/>
  <c r="F1465" i="14"/>
  <c r="F1466" i="14"/>
  <c r="F1467" i="14"/>
  <c r="F1468" i="14"/>
  <c r="F1469" i="14"/>
  <c r="F1470" i="14"/>
  <c r="F1471" i="14"/>
  <c r="F1472" i="14"/>
  <c r="F1473" i="14"/>
  <c r="F1474" i="14"/>
  <c r="F1475" i="14"/>
  <c r="F1476" i="14"/>
  <c r="F1477" i="14"/>
  <c r="F2" i="14"/>
  <c r="E3" i="14"/>
  <c r="E4" i="14"/>
  <c r="E5" i="14"/>
  <c r="E6" i="14"/>
  <c r="E7" i="14"/>
  <c r="E8" i="14"/>
  <c r="E9" i="14"/>
  <c r="E10" i="14"/>
  <c r="E11" i="14"/>
  <c r="E12" i="14"/>
  <c r="E13" i="14"/>
  <c r="J13" i="14"/>
  <c r="E14" i="14"/>
  <c r="E15" i="14"/>
  <c r="E16" i="14"/>
  <c r="E17" i="14"/>
  <c r="E18" i="14"/>
  <c r="E19" i="14"/>
  <c r="E20" i="14"/>
  <c r="E21" i="14"/>
  <c r="E22" i="14"/>
  <c r="E23" i="14"/>
  <c r="E24" i="14"/>
  <c r="J24" i="14"/>
  <c r="E25" i="14"/>
  <c r="E26" i="14"/>
  <c r="E27" i="14"/>
  <c r="E28" i="14"/>
  <c r="K28" i="14"/>
  <c r="E29" i="14"/>
  <c r="E30" i="14"/>
  <c r="E31" i="14"/>
  <c r="E32" i="14"/>
  <c r="E33" i="14"/>
  <c r="E34" i="14"/>
  <c r="E35" i="14"/>
  <c r="E36" i="14"/>
  <c r="E37" i="14"/>
  <c r="J37" i="14"/>
  <c r="E38" i="14"/>
  <c r="E39" i="14"/>
  <c r="E40" i="14"/>
  <c r="E41" i="14"/>
  <c r="E42" i="14"/>
  <c r="E43" i="14"/>
  <c r="E44" i="14"/>
  <c r="E45" i="14"/>
  <c r="J45" i="14"/>
  <c r="E46" i="14"/>
  <c r="E47" i="14"/>
  <c r="E48" i="14"/>
  <c r="E49" i="14"/>
  <c r="J49" i="14"/>
  <c r="E50" i="14"/>
  <c r="E51" i="14"/>
  <c r="E52" i="14"/>
  <c r="E53" i="14"/>
  <c r="E54" i="14"/>
  <c r="E55" i="14"/>
  <c r="J55" i="14"/>
  <c r="E56" i="14"/>
  <c r="E57" i="14"/>
  <c r="E58" i="14"/>
  <c r="E59" i="14"/>
  <c r="E60" i="14"/>
  <c r="E61" i="14"/>
  <c r="E62" i="14"/>
  <c r="J62" i="14"/>
  <c r="E63" i="14"/>
  <c r="E64" i="14"/>
  <c r="K64" i="14"/>
  <c r="E65" i="14"/>
  <c r="J65" i="14"/>
  <c r="E66" i="14"/>
  <c r="E67" i="14"/>
  <c r="E68" i="14"/>
  <c r="E69" i="14"/>
  <c r="E70" i="14"/>
  <c r="E71" i="14"/>
  <c r="E72" i="14"/>
  <c r="E73" i="14"/>
  <c r="E74" i="14"/>
  <c r="E75" i="14"/>
  <c r="E76" i="14"/>
  <c r="E77" i="14"/>
  <c r="E78" i="14"/>
  <c r="E79" i="14"/>
  <c r="E80" i="14"/>
  <c r="E81" i="14"/>
  <c r="E82" i="14"/>
  <c r="E83" i="14"/>
  <c r="E84" i="14"/>
  <c r="E85" i="14"/>
  <c r="E86" i="14"/>
  <c r="K86" i="14"/>
  <c r="E87" i="14"/>
  <c r="E88" i="14"/>
  <c r="E89" i="14"/>
  <c r="E90" i="14"/>
  <c r="E91" i="14"/>
  <c r="J91" i="14"/>
  <c r="E92" i="14"/>
  <c r="K92" i="14"/>
  <c r="E93" i="14"/>
  <c r="E94" i="14"/>
  <c r="J94" i="14"/>
  <c r="E95" i="14"/>
  <c r="J95" i="14"/>
  <c r="E96" i="14"/>
  <c r="E97" i="14"/>
  <c r="E98" i="14"/>
  <c r="E99" i="14"/>
  <c r="E100" i="14"/>
  <c r="K100" i="14"/>
  <c r="E101" i="14"/>
  <c r="J101" i="14"/>
  <c r="E102" i="14"/>
  <c r="K102" i="14"/>
  <c r="E103" i="14"/>
  <c r="E104" i="14"/>
  <c r="K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K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J183" i="14"/>
  <c r="E184" i="14"/>
  <c r="E185" i="14"/>
  <c r="E186" i="14"/>
  <c r="K186" i="14"/>
  <c r="E187" i="14"/>
  <c r="J187" i="14"/>
  <c r="E188" i="14"/>
  <c r="K188" i="14"/>
  <c r="E189" i="14"/>
  <c r="E190" i="14"/>
  <c r="K190" i="14"/>
  <c r="E191" i="14"/>
  <c r="J191" i="14"/>
  <c r="E192" i="14"/>
  <c r="K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K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K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3" i="14"/>
  <c r="E994" i="14"/>
  <c r="E995" i="14"/>
  <c r="E996" i="14"/>
  <c r="E997" i="14"/>
  <c r="E998" i="14"/>
  <c r="E999" i="14"/>
  <c r="E1000" i="14"/>
  <c r="E1001" i="14"/>
  <c r="E1002" i="14"/>
  <c r="K1002" i="14"/>
  <c r="E1003" i="14"/>
  <c r="E1004" i="14"/>
  <c r="E1005" i="14"/>
  <c r="E1006" i="14"/>
  <c r="E1007" i="14"/>
  <c r="E1008" i="14"/>
  <c r="E1009" i="14"/>
  <c r="E1010" i="14"/>
  <c r="E1011" i="14"/>
  <c r="E1012" i="14"/>
  <c r="E1013" i="14"/>
  <c r="E1014" i="14"/>
  <c r="E1015" i="14"/>
  <c r="E1016" i="14"/>
  <c r="E1017" i="14"/>
  <c r="E1018" i="14"/>
  <c r="E1019" i="14"/>
  <c r="E1020" i="14"/>
  <c r="E1021" i="14"/>
  <c r="E1022" i="14"/>
  <c r="E1023" i="14"/>
  <c r="E1024" i="14"/>
  <c r="E1025" i="14"/>
  <c r="E1026" i="14"/>
  <c r="E1027" i="14"/>
  <c r="E1028" i="14"/>
  <c r="E1029" i="14"/>
  <c r="E1030" i="14"/>
  <c r="E1031" i="14"/>
  <c r="E1032" i="14"/>
  <c r="E1033" i="14"/>
  <c r="E1034" i="14"/>
  <c r="E1035" i="14"/>
  <c r="E1036" i="14"/>
  <c r="E1037" i="14"/>
  <c r="E1038" i="14"/>
  <c r="E1039" i="14"/>
  <c r="E1040" i="14"/>
  <c r="E1041" i="14"/>
  <c r="E1042" i="14"/>
  <c r="E1043" i="14"/>
  <c r="E1044" i="14"/>
  <c r="E1045" i="14"/>
  <c r="E1046" i="14"/>
  <c r="E1047" i="14"/>
  <c r="E1048" i="14"/>
  <c r="E1049" i="14"/>
  <c r="E1050" i="14"/>
  <c r="E1051" i="14"/>
  <c r="E1052" i="14"/>
  <c r="E1053" i="14"/>
  <c r="E1054" i="14"/>
  <c r="E1055" i="14"/>
  <c r="E1056" i="14"/>
  <c r="E1057" i="14"/>
  <c r="E1058" i="14"/>
  <c r="E1059" i="14"/>
  <c r="E1060" i="14"/>
  <c r="E1061" i="14"/>
  <c r="E1062" i="14"/>
  <c r="E1063" i="14"/>
  <c r="E1064" i="14"/>
  <c r="E1065" i="14"/>
  <c r="E1066" i="14"/>
  <c r="E1067" i="14"/>
  <c r="E1068" i="14"/>
  <c r="E1069" i="14"/>
  <c r="E1070" i="14"/>
  <c r="E1071" i="14"/>
  <c r="E1072" i="14"/>
  <c r="E1073" i="14"/>
  <c r="E1074" i="14"/>
  <c r="E1075" i="14"/>
  <c r="E1076" i="14"/>
  <c r="E1077" i="14"/>
  <c r="E1078" i="14"/>
  <c r="E1079" i="14"/>
  <c r="E1080" i="14"/>
  <c r="E1081" i="14"/>
  <c r="E1082" i="14"/>
  <c r="E1083" i="14"/>
  <c r="E1084" i="14"/>
  <c r="E1085" i="14"/>
  <c r="E1086" i="14"/>
  <c r="E1087" i="14"/>
  <c r="E1088" i="14"/>
  <c r="E1089" i="14"/>
  <c r="E1090" i="14"/>
  <c r="E1091" i="14"/>
  <c r="E1092" i="14"/>
  <c r="E1093" i="14"/>
  <c r="E1094" i="14"/>
  <c r="E1095" i="14"/>
  <c r="E1096" i="14"/>
  <c r="E1097" i="14"/>
  <c r="E1098" i="14"/>
  <c r="E1099" i="14"/>
  <c r="E1100" i="14"/>
  <c r="E1101" i="14"/>
  <c r="E1102" i="14"/>
  <c r="E1103" i="14"/>
  <c r="E1104" i="14"/>
  <c r="E1105" i="14"/>
  <c r="E1106" i="14"/>
  <c r="E1107" i="14"/>
  <c r="E1108" i="14"/>
  <c r="E1109" i="14"/>
  <c r="E1110" i="14"/>
  <c r="E1111" i="14"/>
  <c r="E1112" i="14"/>
  <c r="E1113" i="14"/>
  <c r="E1114" i="14"/>
  <c r="E1115" i="14"/>
  <c r="E1116" i="14"/>
  <c r="E1117" i="14"/>
  <c r="E1118" i="14"/>
  <c r="E1119" i="14"/>
  <c r="E1120" i="14"/>
  <c r="E1121" i="14"/>
  <c r="E1122" i="14"/>
  <c r="E1123" i="14"/>
  <c r="E1124" i="14"/>
  <c r="E1125" i="14"/>
  <c r="E1126" i="14"/>
  <c r="E1127" i="14"/>
  <c r="E1128" i="14"/>
  <c r="E1129" i="14"/>
  <c r="E1130" i="14"/>
  <c r="E1131" i="14"/>
  <c r="E1132" i="14"/>
  <c r="E1133" i="14"/>
  <c r="E1134" i="14"/>
  <c r="E1135" i="14"/>
  <c r="E1136" i="14"/>
  <c r="E1137" i="14"/>
  <c r="E1138" i="14"/>
  <c r="E1139" i="14"/>
  <c r="E1140" i="14"/>
  <c r="E1141" i="14"/>
  <c r="E1142" i="14"/>
  <c r="E1143" i="14"/>
  <c r="E1144" i="14"/>
  <c r="E1145" i="14"/>
  <c r="E1146" i="14"/>
  <c r="E1147" i="14"/>
  <c r="E1148" i="14"/>
  <c r="E1149" i="14"/>
  <c r="E1150" i="14"/>
  <c r="E1151" i="14"/>
  <c r="E1152" i="14"/>
  <c r="E1153" i="14"/>
  <c r="E1154" i="14"/>
  <c r="E1155" i="14"/>
  <c r="E1156" i="14"/>
  <c r="E1157" i="14"/>
  <c r="E1158" i="14"/>
  <c r="E1159" i="14"/>
  <c r="E1160" i="14"/>
  <c r="E1161" i="14"/>
  <c r="E1162" i="14"/>
  <c r="E1163" i="14"/>
  <c r="E1164" i="14"/>
  <c r="E1165" i="14"/>
  <c r="E1166" i="14"/>
  <c r="E1167" i="14"/>
  <c r="E1168" i="14"/>
  <c r="E1169" i="14"/>
  <c r="E1170" i="14"/>
  <c r="E1171" i="14"/>
  <c r="E1172" i="14"/>
  <c r="E1173" i="14"/>
  <c r="E1174" i="14"/>
  <c r="E1175" i="14"/>
  <c r="E1176" i="14"/>
  <c r="E1177" i="14"/>
  <c r="E1178" i="14"/>
  <c r="E1179" i="14"/>
  <c r="E1180" i="14"/>
  <c r="E1181" i="14"/>
  <c r="E1182" i="14"/>
  <c r="E1183" i="14"/>
  <c r="E1184" i="14"/>
  <c r="E1185" i="14"/>
  <c r="E1186" i="14"/>
  <c r="E1187" i="14"/>
  <c r="E1188" i="14"/>
  <c r="E1189" i="14"/>
  <c r="E1190" i="14"/>
  <c r="E1191" i="14"/>
  <c r="E1192" i="14"/>
  <c r="E1193" i="14"/>
  <c r="E1194" i="14"/>
  <c r="E1195" i="14"/>
  <c r="E1196" i="14"/>
  <c r="E1197" i="14"/>
  <c r="E1198" i="14"/>
  <c r="E1199" i="14"/>
  <c r="E1200" i="14"/>
  <c r="E1201" i="14"/>
  <c r="E1202" i="14"/>
  <c r="E1203" i="14"/>
  <c r="E1204" i="14"/>
  <c r="E1205" i="14"/>
  <c r="E1206" i="14"/>
  <c r="E1207" i="14"/>
  <c r="E1208" i="14"/>
  <c r="E1209" i="14"/>
  <c r="E1210" i="14"/>
  <c r="E1211" i="14"/>
  <c r="E1212" i="14"/>
  <c r="E1213" i="14"/>
  <c r="E1214" i="14"/>
  <c r="E1215" i="14"/>
  <c r="E1216" i="14"/>
  <c r="E1217" i="14"/>
  <c r="E1218" i="14"/>
  <c r="E1219" i="14"/>
  <c r="E1220" i="14"/>
  <c r="E1221" i="14"/>
  <c r="E1222" i="14"/>
  <c r="E1223" i="14"/>
  <c r="E1224" i="14"/>
  <c r="E1225" i="14"/>
  <c r="E1226" i="14"/>
  <c r="E1227" i="14"/>
  <c r="E1228" i="14"/>
  <c r="E1229" i="14"/>
  <c r="E1230" i="14"/>
  <c r="E1231" i="14"/>
  <c r="E1232" i="14"/>
  <c r="E1233" i="14"/>
  <c r="E1234" i="14"/>
  <c r="E1235" i="14"/>
  <c r="E1236" i="14"/>
  <c r="E1237" i="14"/>
  <c r="E1238" i="14"/>
  <c r="E1239" i="14"/>
  <c r="E1240" i="14"/>
  <c r="E1241" i="14"/>
  <c r="E1242" i="14"/>
  <c r="E1243" i="14"/>
  <c r="E1244" i="14"/>
  <c r="E1245" i="14"/>
  <c r="E1246" i="14"/>
  <c r="E1247" i="14"/>
  <c r="E1248" i="14"/>
  <c r="E1249" i="14"/>
  <c r="E1250" i="14"/>
  <c r="E1251" i="14"/>
  <c r="E1252" i="14"/>
  <c r="E1253" i="14"/>
  <c r="E1254" i="14"/>
  <c r="E1255" i="14"/>
  <c r="E1256" i="14"/>
  <c r="E1257" i="14"/>
  <c r="E1258" i="14"/>
  <c r="E1259" i="14"/>
  <c r="E1260" i="14"/>
  <c r="E1261" i="14"/>
  <c r="E1262" i="14"/>
  <c r="E1263" i="14"/>
  <c r="E1264" i="14"/>
  <c r="E1265" i="14"/>
  <c r="E1266" i="14"/>
  <c r="E1267" i="14"/>
  <c r="E1268" i="14"/>
  <c r="E1269" i="14"/>
  <c r="E1270" i="14"/>
  <c r="E1271" i="14"/>
  <c r="E1272" i="14"/>
  <c r="E1273" i="14"/>
  <c r="E1274" i="14"/>
  <c r="E1275" i="14"/>
  <c r="E1276" i="14"/>
  <c r="E1277" i="14"/>
  <c r="E1278" i="14"/>
  <c r="E1279" i="14"/>
  <c r="E1280" i="14"/>
  <c r="E1281" i="14"/>
  <c r="E1282" i="14"/>
  <c r="E1283" i="14"/>
  <c r="E1284" i="14"/>
  <c r="E1285" i="14"/>
  <c r="E1286" i="14"/>
  <c r="E1287" i="14"/>
  <c r="E1288" i="14"/>
  <c r="E1289" i="14"/>
  <c r="E1290" i="14"/>
  <c r="E1291" i="14"/>
  <c r="E1292" i="14"/>
  <c r="E1293" i="14"/>
  <c r="E1294" i="14"/>
  <c r="E1295" i="14"/>
  <c r="E1296" i="14"/>
  <c r="E1297" i="14"/>
  <c r="E1298" i="14"/>
  <c r="E1299" i="14"/>
  <c r="E1300" i="14"/>
  <c r="E1301" i="14"/>
  <c r="E1302" i="14"/>
  <c r="E1303" i="14"/>
  <c r="E1304" i="14"/>
  <c r="E1305" i="14"/>
  <c r="E1306" i="14"/>
  <c r="E1307" i="14"/>
  <c r="E1308" i="14"/>
  <c r="E1309" i="14"/>
  <c r="E1310" i="14"/>
  <c r="E1311" i="14"/>
  <c r="E1312" i="14"/>
  <c r="E1313" i="14"/>
  <c r="E1314" i="14"/>
  <c r="E1315" i="14"/>
  <c r="E1316" i="14"/>
  <c r="E1317" i="14"/>
  <c r="E1318" i="14"/>
  <c r="E1319" i="14"/>
  <c r="E1320" i="14"/>
  <c r="E1321" i="14"/>
  <c r="E1322" i="14"/>
  <c r="E1323" i="14"/>
  <c r="E1324" i="14"/>
  <c r="E1325" i="14"/>
  <c r="E1326" i="14"/>
  <c r="E1327" i="14"/>
  <c r="E1328" i="14"/>
  <c r="E1329" i="14"/>
  <c r="E1330" i="14"/>
  <c r="E1331" i="14"/>
  <c r="E1332" i="14"/>
  <c r="E1333" i="14"/>
  <c r="E1334" i="14"/>
  <c r="E1335" i="14"/>
  <c r="E1336" i="14"/>
  <c r="E1337" i="14"/>
  <c r="E1338" i="14"/>
  <c r="E1339" i="14"/>
  <c r="E1340" i="14"/>
  <c r="E1341" i="14"/>
  <c r="E1342" i="14"/>
  <c r="E1343" i="14"/>
  <c r="E1344" i="14"/>
  <c r="E1345" i="14"/>
  <c r="E1346" i="14"/>
  <c r="E1347" i="14"/>
  <c r="E1348" i="14"/>
  <c r="E1349" i="14"/>
  <c r="E1350" i="14"/>
  <c r="E1351" i="14"/>
  <c r="E1352" i="14"/>
  <c r="E1353" i="14"/>
  <c r="E1354" i="14"/>
  <c r="E1355" i="14"/>
  <c r="E1356" i="14"/>
  <c r="E1357" i="14"/>
  <c r="E1358" i="14"/>
  <c r="E1359" i="14"/>
  <c r="E1360" i="14"/>
  <c r="E1361" i="14"/>
  <c r="E1362" i="14"/>
  <c r="E1363" i="14"/>
  <c r="E1364" i="14"/>
  <c r="E1365" i="14"/>
  <c r="E1366" i="14"/>
  <c r="E1367" i="14"/>
  <c r="E1368" i="14"/>
  <c r="E1369" i="14"/>
  <c r="E1370" i="14"/>
  <c r="E1371" i="14"/>
  <c r="E1372" i="14"/>
  <c r="E1373" i="14"/>
  <c r="E1374" i="14"/>
  <c r="E1375" i="14"/>
  <c r="E1376" i="14"/>
  <c r="E1377" i="14"/>
  <c r="E1378" i="14"/>
  <c r="E1379" i="14"/>
  <c r="E1380" i="14"/>
  <c r="E1381" i="14"/>
  <c r="E1382" i="14"/>
  <c r="E1383" i="14"/>
  <c r="E1384" i="14"/>
  <c r="E1385" i="14"/>
  <c r="E1386" i="14"/>
  <c r="E1387" i="14"/>
  <c r="E1388" i="14"/>
  <c r="E1389" i="14"/>
  <c r="E1390" i="14"/>
  <c r="E1391" i="14"/>
  <c r="E1392" i="14"/>
  <c r="E1393" i="14"/>
  <c r="E1394" i="14"/>
  <c r="E1395" i="14"/>
  <c r="E1396" i="14"/>
  <c r="E1397" i="14"/>
  <c r="E1398" i="14"/>
  <c r="E1399" i="14"/>
  <c r="E1400" i="14"/>
  <c r="E1401" i="14"/>
  <c r="E1402" i="14"/>
  <c r="E1403" i="14"/>
  <c r="E1404" i="14"/>
  <c r="E1405" i="14"/>
  <c r="E1406" i="14"/>
  <c r="E1407" i="14"/>
  <c r="E1408" i="14"/>
  <c r="E1409" i="14"/>
  <c r="E1410" i="14"/>
  <c r="E1411" i="14"/>
  <c r="E1412" i="14"/>
  <c r="E1413" i="14"/>
  <c r="E1414" i="14"/>
  <c r="E1415" i="14"/>
  <c r="E1416" i="14"/>
  <c r="E1417" i="14"/>
  <c r="E1418" i="14"/>
  <c r="E1419" i="14"/>
  <c r="E1420" i="14"/>
  <c r="E1421" i="14"/>
  <c r="E1422" i="14"/>
  <c r="E1423" i="14"/>
  <c r="E1424" i="14"/>
  <c r="E1425" i="14"/>
  <c r="E1426" i="14"/>
  <c r="E1427" i="14"/>
  <c r="E1428" i="14"/>
  <c r="E1429" i="14"/>
  <c r="E1430" i="14"/>
  <c r="E1431" i="14"/>
  <c r="E1432" i="14"/>
  <c r="E1433" i="14"/>
  <c r="E1434" i="14"/>
  <c r="E1435" i="14"/>
  <c r="E1436" i="14"/>
  <c r="E1437" i="14"/>
  <c r="E1438" i="14"/>
  <c r="E1439" i="14"/>
  <c r="E1440" i="14"/>
  <c r="E1441" i="14"/>
  <c r="E1442" i="14"/>
  <c r="E1443" i="14"/>
  <c r="E1444" i="14"/>
  <c r="E1445" i="14"/>
  <c r="E1446" i="14"/>
  <c r="E1447" i="14"/>
  <c r="E1448" i="14"/>
  <c r="E1449" i="14"/>
  <c r="E1450" i="14"/>
  <c r="E1451" i="14"/>
  <c r="E1452" i="14"/>
  <c r="E1453" i="14"/>
  <c r="E1454" i="14"/>
  <c r="E1455" i="14"/>
  <c r="E1456" i="14"/>
  <c r="E1457" i="14"/>
  <c r="E1458" i="14"/>
  <c r="E1459" i="14"/>
  <c r="E1460" i="14"/>
  <c r="E1461" i="14"/>
  <c r="E1462" i="14"/>
  <c r="E1463" i="14"/>
  <c r="E1464" i="14"/>
  <c r="E1465" i="14"/>
  <c r="E1466" i="14"/>
  <c r="E1467" i="14"/>
  <c r="E1468" i="14"/>
  <c r="E1469" i="14"/>
  <c r="E1470" i="14"/>
  <c r="E1471" i="14"/>
  <c r="E1472" i="14"/>
  <c r="E1473" i="14"/>
  <c r="E1474" i="14"/>
  <c r="E1475" i="14"/>
  <c r="E1476" i="14"/>
  <c r="E1477" i="14"/>
  <c r="E2" i="14"/>
  <c r="B3" i="14"/>
  <c r="C3" i="14"/>
  <c r="D3" i="14"/>
  <c r="B4" i="14"/>
  <c r="C4" i="14"/>
  <c r="D4" i="14"/>
  <c r="B5" i="14"/>
  <c r="C5" i="14"/>
  <c r="D5" i="14"/>
  <c r="B6" i="14"/>
  <c r="C6" i="14"/>
  <c r="D6" i="14"/>
  <c r="B7" i="14"/>
  <c r="C7" i="14"/>
  <c r="D7" i="14"/>
  <c r="B8" i="14"/>
  <c r="C8" i="14"/>
  <c r="D8"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8" i="14"/>
  <c r="C58" i="14"/>
  <c r="D58"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7" i="14"/>
  <c r="C97" i="14"/>
  <c r="D97"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4" i="14"/>
  <c r="C114" i="14"/>
  <c r="D114"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I202" i="14"/>
  <c r="C202" i="14"/>
  <c r="D202" i="14"/>
  <c r="B203" i="14"/>
  <c r="C203" i="14"/>
  <c r="D203" i="14"/>
  <c r="B204" i="14"/>
  <c r="C204" i="14"/>
  <c r="D204" i="14"/>
  <c r="B205" i="14"/>
  <c r="C205" i="14"/>
  <c r="D205" i="14"/>
  <c r="B206" i="14"/>
  <c r="C206" i="14"/>
  <c r="D206" i="14"/>
  <c r="B207" i="14"/>
  <c r="C207" i="14"/>
  <c r="D207" i="14"/>
  <c r="B208" i="14"/>
  <c r="I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I305" i="14"/>
  <c r="C305" i="14"/>
  <c r="D305" i="14"/>
  <c r="B306" i="14"/>
  <c r="I306" i="14"/>
  <c r="C306" i="14"/>
  <c r="D306" i="14"/>
  <c r="B307" i="14"/>
  <c r="I307" i="14"/>
  <c r="C307" i="14"/>
  <c r="D307" i="14"/>
  <c r="B308" i="14"/>
  <c r="I308" i="14"/>
  <c r="C308" i="14"/>
  <c r="D308" i="14"/>
  <c r="B309" i="14"/>
  <c r="I309" i="14"/>
  <c r="C309" i="14"/>
  <c r="D309" i="14"/>
  <c r="B310" i="14"/>
  <c r="I310" i="14"/>
  <c r="C310" i="14"/>
  <c r="D310" i="14"/>
  <c r="B311" i="14"/>
  <c r="I311" i="14"/>
  <c r="C311" i="14"/>
  <c r="D311" i="14"/>
  <c r="B312" i="14"/>
  <c r="I312" i="14"/>
  <c r="C312" i="14"/>
  <c r="D312" i="14"/>
  <c r="B313" i="14"/>
  <c r="I313" i="14"/>
  <c r="C313" i="14"/>
  <c r="D313" i="14"/>
  <c r="B314" i="14"/>
  <c r="I314" i="14"/>
  <c r="C314" i="14"/>
  <c r="D314" i="14"/>
  <c r="B315" i="14"/>
  <c r="I315" i="14"/>
  <c r="C315" i="14"/>
  <c r="D315" i="14"/>
  <c r="B316" i="14"/>
  <c r="I316" i="14"/>
  <c r="C316" i="14"/>
  <c r="D316" i="14"/>
  <c r="B317" i="14"/>
  <c r="I317" i="14"/>
  <c r="C317" i="14"/>
  <c r="D317" i="14"/>
  <c r="B318" i="14"/>
  <c r="I318" i="14"/>
  <c r="C318" i="14"/>
  <c r="D318" i="14"/>
  <c r="B319" i="14"/>
  <c r="I319" i="14"/>
  <c r="C319" i="14"/>
  <c r="D319" i="14"/>
  <c r="B320" i="14"/>
  <c r="I320" i="14"/>
  <c r="C320" i="14"/>
  <c r="D320" i="14"/>
  <c r="B321" i="14"/>
  <c r="I321" i="14"/>
  <c r="C321" i="14"/>
  <c r="D321" i="14"/>
  <c r="B322" i="14"/>
  <c r="I322" i="14"/>
  <c r="C322" i="14"/>
  <c r="D322" i="14"/>
  <c r="B323" i="14"/>
  <c r="I323" i="14"/>
  <c r="C323" i="14"/>
  <c r="D323" i="14"/>
  <c r="B324" i="14"/>
  <c r="I324" i="14"/>
  <c r="C324" i="14"/>
  <c r="D324" i="14"/>
  <c r="B325" i="14"/>
  <c r="I325" i="14"/>
  <c r="C325" i="14"/>
  <c r="D325" i="14"/>
  <c r="B326" i="14"/>
  <c r="I326" i="14"/>
  <c r="C326" i="14"/>
  <c r="D326" i="14"/>
  <c r="B327" i="14"/>
  <c r="I327" i="14"/>
  <c r="C327" i="14"/>
  <c r="D327" i="14"/>
  <c r="B328" i="14"/>
  <c r="I328" i="14"/>
  <c r="C328" i="14"/>
  <c r="D328" i="14"/>
  <c r="B329" i="14"/>
  <c r="I329" i="14"/>
  <c r="C329" i="14"/>
  <c r="D329" i="14"/>
  <c r="B330" i="14"/>
  <c r="I330" i="14"/>
  <c r="C330" i="14"/>
  <c r="D330" i="14"/>
  <c r="B331" i="14"/>
  <c r="I331" i="14"/>
  <c r="C331" i="14"/>
  <c r="D331" i="14"/>
  <c r="B332" i="14"/>
  <c r="I332" i="14"/>
  <c r="C332" i="14"/>
  <c r="D332" i="14"/>
  <c r="B333" i="14"/>
  <c r="I333" i="14"/>
  <c r="C333" i="14"/>
  <c r="D333" i="14"/>
  <c r="B334" i="14"/>
  <c r="I334" i="14"/>
  <c r="C334" i="14"/>
  <c r="D334" i="14"/>
  <c r="B335" i="14"/>
  <c r="I335" i="14"/>
  <c r="C335" i="14"/>
  <c r="D335" i="14"/>
  <c r="B336" i="14"/>
  <c r="I336" i="14"/>
  <c r="C336" i="14"/>
  <c r="D336" i="14"/>
  <c r="B337" i="14"/>
  <c r="I337" i="14"/>
  <c r="C337" i="14"/>
  <c r="D337" i="14"/>
  <c r="B338" i="14"/>
  <c r="I338" i="14"/>
  <c r="C338" i="14"/>
  <c r="D338" i="14"/>
  <c r="B339" i="14"/>
  <c r="I339" i="14"/>
  <c r="C339" i="14"/>
  <c r="D339" i="14"/>
  <c r="B340" i="14"/>
  <c r="I340" i="14"/>
  <c r="C340" i="14"/>
  <c r="D340" i="14"/>
  <c r="B341" i="14"/>
  <c r="I341" i="14"/>
  <c r="C341" i="14"/>
  <c r="D341" i="14"/>
  <c r="B342" i="14"/>
  <c r="I342" i="14"/>
  <c r="C342" i="14"/>
  <c r="D342" i="14"/>
  <c r="B343" i="14"/>
  <c r="I343" i="14"/>
  <c r="C343" i="14"/>
  <c r="D343" i="14"/>
  <c r="B344" i="14"/>
  <c r="I344" i="14"/>
  <c r="C344" i="14"/>
  <c r="D344" i="14"/>
  <c r="B345" i="14"/>
  <c r="I345" i="14"/>
  <c r="C345" i="14"/>
  <c r="D345" i="14"/>
  <c r="B346" i="14"/>
  <c r="I346" i="14"/>
  <c r="C346" i="14"/>
  <c r="D346" i="14"/>
  <c r="B347" i="14"/>
  <c r="I347" i="14"/>
  <c r="C347" i="14"/>
  <c r="D347" i="14"/>
  <c r="B348" i="14"/>
  <c r="I348" i="14"/>
  <c r="C348" i="14"/>
  <c r="D348" i="14"/>
  <c r="B349" i="14"/>
  <c r="I349" i="14"/>
  <c r="C349" i="14"/>
  <c r="D349" i="14"/>
  <c r="B350" i="14"/>
  <c r="I350" i="14"/>
  <c r="C350" i="14"/>
  <c r="D350" i="14"/>
  <c r="B351" i="14"/>
  <c r="I351" i="14"/>
  <c r="C351" i="14"/>
  <c r="D351" i="14"/>
  <c r="B352" i="14"/>
  <c r="I352" i="14"/>
  <c r="C352" i="14"/>
  <c r="D352" i="14"/>
  <c r="B353" i="14"/>
  <c r="I353" i="14"/>
  <c r="C353" i="14"/>
  <c r="D353" i="14"/>
  <c r="B354" i="14"/>
  <c r="I354" i="14"/>
  <c r="C354" i="14"/>
  <c r="D354" i="14"/>
  <c r="B355" i="14"/>
  <c r="I355" i="14"/>
  <c r="C355" i="14"/>
  <c r="D355" i="14"/>
  <c r="B356" i="14"/>
  <c r="I356" i="14"/>
  <c r="C356" i="14"/>
  <c r="D356" i="14"/>
  <c r="B357" i="14"/>
  <c r="I357" i="14"/>
  <c r="C357" i="14"/>
  <c r="D357" i="14"/>
  <c r="B358" i="14"/>
  <c r="I358" i="14"/>
  <c r="C358" i="14"/>
  <c r="D358" i="14"/>
  <c r="B359" i="14"/>
  <c r="I359" i="14"/>
  <c r="C359" i="14"/>
  <c r="D359" i="14"/>
  <c r="B360" i="14"/>
  <c r="I360" i="14"/>
  <c r="C360" i="14"/>
  <c r="D360" i="14"/>
  <c r="B361" i="14"/>
  <c r="I361" i="14"/>
  <c r="C361" i="14"/>
  <c r="D361" i="14"/>
  <c r="B362" i="14"/>
  <c r="I362" i="14"/>
  <c r="C362" i="14"/>
  <c r="D362" i="14"/>
  <c r="B363" i="14"/>
  <c r="I363" i="14"/>
  <c r="C363" i="14"/>
  <c r="D363" i="14"/>
  <c r="B364" i="14"/>
  <c r="I364" i="14"/>
  <c r="C364" i="14"/>
  <c r="D364" i="14"/>
  <c r="B365" i="14"/>
  <c r="I365" i="14"/>
  <c r="C365" i="14"/>
  <c r="D365" i="14"/>
  <c r="B366" i="14"/>
  <c r="I366" i="14"/>
  <c r="C366" i="14"/>
  <c r="D366" i="14"/>
  <c r="B367" i="14"/>
  <c r="I367" i="14"/>
  <c r="C367" i="14"/>
  <c r="D367" i="14"/>
  <c r="B368" i="14"/>
  <c r="I368" i="14"/>
  <c r="C368" i="14"/>
  <c r="D368" i="14"/>
  <c r="B369" i="14"/>
  <c r="I369" i="14"/>
  <c r="C369" i="14"/>
  <c r="D369" i="14"/>
  <c r="B370" i="14"/>
  <c r="I370" i="14"/>
  <c r="C370" i="14"/>
  <c r="D370" i="14"/>
  <c r="B371" i="14"/>
  <c r="I371" i="14"/>
  <c r="C371" i="14"/>
  <c r="D371" i="14"/>
  <c r="B372" i="14"/>
  <c r="I372" i="14"/>
  <c r="C372" i="14"/>
  <c r="D372" i="14"/>
  <c r="B373" i="14"/>
  <c r="I373" i="14"/>
  <c r="C373" i="14"/>
  <c r="D373" i="14"/>
  <c r="B374" i="14"/>
  <c r="I374" i="14"/>
  <c r="C374" i="14"/>
  <c r="D374" i="14"/>
  <c r="B375" i="14"/>
  <c r="I375" i="14"/>
  <c r="C375" i="14"/>
  <c r="D375" i="14"/>
  <c r="B376" i="14"/>
  <c r="I376" i="14"/>
  <c r="C376" i="14"/>
  <c r="D376" i="14"/>
  <c r="B377" i="14"/>
  <c r="I377" i="14"/>
  <c r="C377" i="14"/>
  <c r="D377" i="14"/>
  <c r="B378" i="14"/>
  <c r="I378" i="14"/>
  <c r="C378" i="14"/>
  <c r="D378" i="14"/>
  <c r="B379" i="14"/>
  <c r="I379" i="14"/>
  <c r="C379" i="14"/>
  <c r="D379" i="14"/>
  <c r="B380" i="14"/>
  <c r="I380" i="14"/>
  <c r="C380" i="14"/>
  <c r="D380" i="14"/>
  <c r="B381" i="14"/>
  <c r="I381" i="14"/>
  <c r="C381" i="14"/>
  <c r="D381" i="14"/>
  <c r="B382" i="14"/>
  <c r="I382" i="14"/>
  <c r="C382" i="14"/>
  <c r="D382" i="14"/>
  <c r="B383" i="14"/>
  <c r="I383" i="14"/>
  <c r="C383" i="14"/>
  <c r="D383" i="14"/>
  <c r="B384" i="14"/>
  <c r="I384" i="14"/>
  <c r="C384" i="14"/>
  <c r="D384" i="14"/>
  <c r="B385" i="14"/>
  <c r="I385" i="14"/>
  <c r="C385" i="14"/>
  <c r="D385" i="14"/>
  <c r="B386" i="14"/>
  <c r="I386" i="14"/>
  <c r="C386" i="14"/>
  <c r="D386" i="14"/>
  <c r="B387" i="14"/>
  <c r="I387" i="14"/>
  <c r="C387" i="14"/>
  <c r="D387" i="14"/>
  <c r="B388" i="14"/>
  <c r="I388" i="14"/>
  <c r="C388" i="14"/>
  <c r="D388" i="14"/>
  <c r="B389" i="14"/>
  <c r="I389" i="14"/>
  <c r="C389" i="14"/>
  <c r="D389" i="14"/>
  <c r="B390" i="14"/>
  <c r="I390" i="14"/>
  <c r="C390" i="14"/>
  <c r="D390" i="14"/>
  <c r="B391" i="14"/>
  <c r="I391" i="14"/>
  <c r="C391" i="14"/>
  <c r="D391" i="14"/>
  <c r="B392" i="14"/>
  <c r="I392" i="14"/>
  <c r="C392" i="14"/>
  <c r="D392" i="14"/>
  <c r="B393" i="14"/>
  <c r="I393" i="14"/>
  <c r="C393" i="14"/>
  <c r="D393" i="14"/>
  <c r="B394" i="14"/>
  <c r="I394" i="14"/>
  <c r="C394" i="14"/>
  <c r="D394" i="14"/>
  <c r="B395" i="14"/>
  <c r="I395" i="14"/>
  <c r="C395" i="14"/>
  <c r="D395" i="14"/>
  <c r="B396" i="14"/>
  <c r="I396" i="14"/>
  <c r="C396" i="14"/>
  <c r="D396" i="14"/>
  <c r="B397" i="14"/>
  <c r="I397" i="14"/>
  <c r="C397" i="14"/>
  <c r="D397" i="14"/>
  <c r="B398" i="14"/>
  <c r="I398" i="14"/>
  <c r="C398" i="14"/>
  <c r="D398" i="14"/>
  <c r="B399" i="14"/>
  <c r="I399" i="14"/>
  <c r="C399" i="14"/>
  <c r="D399" i="14"/>
  <c r="B400" i="14"/>
  <c r="I400" i="14"/>
  <c r="C400" i="14"/>
  <c r="D400" i="14"/>
  <c r="B401" i="14"/>
  <c r="I401" i="14"/>
  <c r="C401" i="14"/>
  <c r="D401" i="14"/>
  <c r="B402" i="14"/>
  <c r="I402" i="14"/>
  <c r="C402" i="14"/>
  <c r="D402" i="14"/>
  <c r="B403" i="14"/>
  <c r="I403" i="14"/>
  <c r="C403" i="14"/>
  <c r="D403" i="14"/>
  <c r="B404" i="14"/>
  <c r="I404" i="14"/>
  <c r="C404" i="14"/>
  <c r="D404" i="14"/>
  <c r="B405" i="14"/>
  <c r="I405" i="14"/>
  <c r="C405" i="14"/>
  <c r="D405" i="14"/>
  <c r="B406" i="14"/>
  <c r="I406" i="14"/>
  <c r="C406" i="14"/>
  <c r="D406" i="14"/>
  <c r="B407" i="14"/>
  <c r="I407" i="14"/>
  <c r="C407" i="14"/>
  <c r="D407" i="14"/>
  <c r="B408" i="14"/>
  <c r="I408" i="14"/>
  <c r="C408" i="14"/>
  <c r="D408" i="14"/>
  <c r="B409" i="14"/>
  <c r="I409" i="14"/>
  <c r="C409" i="14"/>
  <c r="D409" i="14"/>
  <c r="B410" i="14"/>
  <c r="I410" i="14"/>
  <c r="C410" i="14"/>
  <c r="D410" i="14"/>
  <c r="B411" i="14"/>
  <c r="I411" i="14"/>
  <c r="C411" i="14"/>
  <c r="D411" i="14"/>
  <c r="B412" i="14"/>
  <c r="I412" i="14"/>
  <c r="C412" i="14"/>
  <c r="D412" i="14"/>
  <c r="B413" i="14"/>
  <c r="I413" i="14"/>
  <c r="C413" i="14"/>
  <c r="D413" i="14"/>
  <c r="B414" i="14"/>
  <c r="I414" i="14"/>
  <c r="C414" i="14"/>
  <c r="D414" i="14"/>
  <c r="B415" i="14"/>
  <c r="I415" i="14"/>
  <c r="C415" i="14"/>
  <c r="D415" i="14"/>
  <c r="B416" i="14"/>
  <c r="I416" i="14"/>
  <c r="C416" i="14"/>
  <c r="D416" i="14"/>
  <c r="B417" i="14"/>
  <c r="I417" i="14"/>
  <c r="C417" i="14"/>
  <c r="D417" i="14"/>
  <c r="B418" i="14"/>
  <c r="I418" i="14"/>
  <c r="C418" i="14"/>
  <c r="D418" i="14"/>
  <c r="B419" i="14"/>
  <c r="I419" i="14"/>
  <c r="C419" i="14"/>
  <c r="D419" i="14"/>
  <c r="B420" i="14"/>
  <c r="I420" i="14"/>
  <c r="C420" i="14"/>
  <c r="D420" i="14"/>
  <c r="B421" i="14"/>
  <c r="I421" i="14"/>
  <c r="C421" i="14"/>
  <c r="D421" i="14"/>
  <c r="B422" i="14"/>
  <c r="I422" i="14"/>
  <c r="C422" i="14"/>
  <c r="D422" i="14"/>
  <c r="B423" i="14"/>
  <c r="I423" i="14"/>
  <c r="C423" i="14"/>
  <c r="D423" i="14"/>
  <c r="B424" i="14"/>
  <c r="I424" i="14"/>
  <c r="C424" i="14"/>
  <c r="D424" i="14"/>
  <c r="B425" i="14"/>
  <c r="I425" i="14"/>
  <c r="C425" i="14"/>
  <c r="D425" i="14"/>
  <c r="B426" i="14"/>
  <c r="I426" i="14"/>
  <c r="C426" i="14"/>
  <c r="D426" i="14"/>
  <c r="B427" i="14"/>
  <c r="I427" i="14"/>
  <c r="C427" i="14"/>
  <c r="D427" i="14"/>
  <c r="B428" i="14"/>
  <c r="I428" i="14"/>
  <c r="C428" i="14"/>
  <c r="D428" i="14"/>
  <c r="B429" i="14"/>
  <c r="I429" i="14"/>
  <c r="C429" i="14"/>
  <c r="D429" i="14"/>
  <c r="B430" i="14"/>
  <c r="I430" i="14"/>
  <c r="C430" i="14"/>
  <c r="D430" i="14"/>
  <c r="B431" i="14"/>
  <c r="I431" i="14"/>
  <c r="C431" i="14"/>
  <c r="D431" i="14"/>
  <c r="B432" i="14"/>
  <c r="I432" i="14"/>
  <c r="C432" i="14"/>
  <c r="D432" i="14"/>
  <c r="B433" i="14"/>
  <c r="I433" i="14"/>
  <c r="C433" i="14"/>
  <c r="D433" i="14"/>
  <c r="B434" i="14"/>
  <c r="I434" i="14"/>
  <c r="C434" i="14"/>
  <c r="D434" i="14"/>
  <c r="B435" i="14"/>
  <c r="I435" i="14"/>
  <c r="C435" i="14"/>
  <c r="D435" i="14"/>
  <c r="B436" i="14"/>
  <c r="I436" i="14"/>
  <c r="C436" i="14"/>
  <c r="D436" i="14"/>
  <c r="B437" i="14"/>
  <c r="I437" i="14"/>
  <c r="C437" i="14"/>
  <c r="D437" i="14"/>
  <c r="B438" i="14"/>
  <c r="I438" i="14"/>
  <c r="C438" i="14"/>
  <c r="D438" i="14"/>
  <c r="B439" i="14"/>
  <c r="I439" i="14"/>
  <c r="C439" i="14"/>
  <c r="D439" i="14"/>
  <c r="B440" i="14"/>
  <c r="I440" i="14"/>
  <c r="C440" i="14"/>
  <c r="D440" i="14"/>
  <c r="B441" i="14"/>
  <c r="I441" i="14"/>
  <c r="C441" i="14"/>
  <c r="D441" i="14"/>
  <c r="B442" i="14"/>
  <c r="I442" i="14"/>
  <c r="C442" i="14"/>
  <c r="D442" i="14"/>
  <c r="B443" i="14"/>
  <c r="I443" i="14"/>
  <c r="C443" i="14"/>
  <c r="D443" i="14"/>
  <c r="B444" i="14"/>
  <c r="I444" i="14"/>
  <c r="C444" i="14"/>
  <c r="D444" i="14"/>
  <c r="B445" i="14"/>
  <c r="I445" i="14"/>
  <c r="C445" i="14"/>
  <c r="D445" i="14"/>
  <c r="B446" i="14"/>
  <c r="I446" i="14"/>
  <c r="C446" i="14"/>
  <c r="D446" i="14"/>
  <c r="B447" i="14"/>
  <c r="I447" i="14"/>
  <c r="C447" i="14"/>
  <c r="D447" i="14"/>
  <c r="B448" i="14"/>
  <c r="I448" i="14"/>
  <c r="C448" i="14"/>
  <c r="D448" i="14"/>
  <c r="B449" i="14"/>
  <c r="I449" i="14"/>
  <c r="C449" i="14"/>
  <c r="D449" i="14"/>
  <c r="B450" i="14"/>
  <c r="I450" i="14"/>
  <c r="C450" i="14"/>
  <c r="D450" i="14"/>
  <c r="B451" i="14"/>
  <c r="I451" i="14"/>
  <c r="C451" i="14"/>
  <c r="D451" i="14"/>
  <c r="B452" i="14"/>
  <c r="I452" i="14"/>
  <c r="C452" i="14"/>
  <c r="D452" i="14"/>
  <c r="B453" i="14"/>
  <c r="I453" i="14"/>
  <c r="C453" i="14"/>
  <c r="D453" i="14"/>
  <c r="B454" i="14"/>
  <c r="I454" i="14"/>
  <c r="C454" i="14"/>
  <c r="D454" i="14"/>
  <c r="B455" i="14"/>
  <c r="I455" i="14"/>
  <c r="C455" i="14"/>
  <c r="D455" i="14"/>
  <c r="B456" i="14"/>
  <c r="I456" i="14"/>
  <c r="C456" i="14"/>
  <c r="D456" i="14"/>
  <c r="B457" i="14"/>
  <c r="I457" i="14"/>
  <c r="C457" i="14"/>
  <c r="D457" i="14"/>
  <c r="B458" i="14"/>
  <c r="I458" i="14"/>
  <c r="C458" i="14"/>
  <c r="D458" i="14"/>
  <c r="B459" i="14"/>
  <c r="I459" i="14"/>
  <c r="C459" i="14"/>
  <c r="D459" i="14"/>
  <c r="B460" i="14"/>
  <c r="I460" i="14"/>
  <c r="C460" i="14"/>
  <c r="D460" i="14"/>
  <c r="B461" i="14"/>
  <c r="I461" i="14"/>
  <c r="C461" i="14"/>
  <c r="D461" i="14"/>
  <c r="B462" i="14"/>
  <c r="I462" i="14"/>
  <c r="C462" i="14"/>
  <c r="D462" i="14"/>
  <c r="B463" i="14"/>
  <c r="I463" i="14"/>
  <c r="C463" i="14"/>
  <c r="D463" i="14"/>
  <c r="B464" i="14"/>
  <c r="I464" i="14"/>
  <c r="C464" i="14"/>
  <c r="D464" i="14"/>
  <c r="B465" i="14"/>
  <c r="I465" i="14"/>
  <c r="C465" i="14"/>
  <c r="D465" i="14"/>
  <c r="B466" i="14"/>
  <c r="I466" i="14"/>
  <c r="C466" i="14"/>
  <c r="D466" i="14"/>
  <c r="B467" i="14"/>
  <c r="I467" i="14"/>
  <c r="C467" i="14"/>
  <c r="D467" i="14"/>
  <c r="B468" i="14"/>
  <c r="I468" i="14"/>
  <c r="C468" i="14"/>
  <c r="D468" i="14"/>
  <c r="B469" i="14"/>
  <c r="I469" i="14"/>
  <c r="C469" i="14"/>
  <c r="D469" i="14"/>
  <c r="B470" i="14"/>
  <c r="I470" i="14"/>
  <c r="C470" i="14"/>
  <c r="D470" i="14"/>
  <c r="B471" i="14"/>
  <c r="I471" i="14"/>
  <c r="C471" i="14"/>
  <c r="D471" i="14"/>
  <c r="B472" i="14"/>
  <c r="I472" i="14"/>
  <c r="C472" i="14"/>
  <c r="D472" i="14"/>
  <c r="B473" i="14"/>
  <c r="I473" i="14"/>
  <c r="C473" i="14"/>
  <c r="D473" i="14"/>
  <c r="B474" i="14"/>
  <c r="I474" i="14"/>
  <c r="C474" i="14"/>
  <c r="D474" i="14"/>
  <c r="B475" i="14"/>
  <c r="I475" i="14"/>
  <c r="C475" i="14"/>
  <c r="D475" i="14"/>
  <c r="B476" i="14"/>
  <c r="I476" i="14"/>
  <c r="C476" i="14"/>
  <c r="D476" i="14"/>
  <c r="B477" i="14"/>
  <c r="I477" i="14"/>
  <c r="C477" i="14"/>
  <c r="D477" i="14"/>
  <c r="B478" i="14"/>
  <c r="I478" i="14"/>
  <c r="C478" i="14"/>
  <c r="D478" i="14"/>
  <c r="B479" i="14"/>
  <c r="I479" i="14"/>
  <c r="C479" i="14"/>
  <c r="D479" i="14"/>
  <c r="B480" i="14"/>
  <c r="I480" i="14"/>
  <c r="C480" i="14"/>
  <c r="D480" i="14"/>
  <c r="B481" i="14"/>
  <c r="I481" i="14"/>
  <c r="C481" i="14"/>
  <c r="D481" i="14"/>
  <c r="B482" i="14"/>
  <c r="I482" i="14"/>
  <c r="C482" i="14"/>
  <c r="D482" i="14"/>
  <c r="B483" i="14"/>
  <c r="I483" i="14"/>
  <c r="C483" i="14"/>
  <c r="D483" i="14"/>
  <c r="B484" i="14"/>
  <c r="I484" i="14"/>
  <c r="C484" i="14"/>
  <c r="D484" i="14"/>
  <c r="B485" i="14"/>
  <c r="I485" i="14"/>
  <c r="C485" i="14"/>
  <c r="D485" i="14"/>
  <c r="B486" i="14"/>
  <c r="I486" i="14"/>
  <c r="C486" i="14"/>
  <c r="D486" i="14"/>
  <c r="B487" i="14"/>
  <c r="I487" i="14"/>
  <c r="C487" i="14"/>
  <c r="D487" i="14"/>
  <c r="B488" i="14"/>
  <c r="I488" i="14"/>
  <c r="C488" i="14"/>
  <c r="D488" i="14"/>
  <c r="B489" i="14"/>
  <c r="I489" i="14"/>
  <c r="C489" i="14"/>
  <c r="D489" i="14"/>
  <c r="B490" i="14"/>
  <c r="I490" i="14"/>
  <c r="C490" i="14"/>
  <c r="D490" i="14"/>
  <c r="B491" i="14"/>
  <c r="I491" i="14"/>
  <c r="C491" i="14"/>
  <c r="D491" i="14"/>
  <c r="B492" i="14"/>
  <c r="I492" i="14"/>
  <c r="C492" i="14"/>
  <c r="D492" i="14"/>
  <c r="B493" i="14"/>
  <c r="I493" i="14"/>
  <c r="C493" i="14"/>
  <c r="D493" i="14"/>
  <c r="B494" i="14"/>
  <c r="I494" i="14"/>
  <c r="C494" i="14"/>
  <c r="D494" i="14"/>
  <c r="B495" i="14"/>
  <c r="I495" i="14"/>
  <c r="C495" i="14"/>
  <c r="D495" i="14"/>
  <c r="B496" i="14"/>
  <c r="I496" i="14"/>
  <c r="C496" i="14"/>
  <c r="D496" i="14"/>
  <c r="B497" i="14"/>
  <c r="I497" i="14"/>
  <c r="C497" i="14"/>
  <c r="D497" i="14"/>
  <c r="B498" i="14"/>
  <c r="I498" i="14"/>
  <c r="C498" i="14"/>
  <c r="D498" i="14"/>
  <c r="B499" i="14"/>
  <c r="I499" i="14"/>
  <c r="C499" i="14"/>
  <c r="D499" i="14"/>
  <c r="B500" i="14"/>
  <c r="I500" i="14"/>
  <c r="C500" i="14"/>
  <c r="D500" i="14"/>
  <c r="B501" i="14"/>
  <c r="I501" i="14"/>
  <c r="C501" i="14"/>
  <c r="D501" i="14"/>
  <c r="B502" i="14"/>
  <c r="I502" i="14"/>
  <c r="C502" i="14"/>
  <c r="D502" i="14"/>
  <c r="B503" i="14"/>
  <c r="I503" i="14"/>
  <c r="C503" i="14"/>
  <c r="D503" i="14"/>
  <c r="B504" i="14"/>
  <c r="I504" i="14"/>
  <c r="C504" i="14"/>
  <c r="D504" i="14"/>
  <c r="B505" i="14"/>
  <c r="I505" i="14"/>
  <c r="C505" i="14"/>
  <c r="D505" i="14"/>
  <c r="B506" i="14"/>
  <c r="I506" i="14"/>
  <c r="C506" i="14"/>
  <c r="D506" i="14"/>
  <c r="B507" i="14"/>
  <c r="I507" i="14"/>
  <c r="C507" i="14"/>
  <c r="D507" i="14"/>
  <c r="B508" i="14"/>
  <c r="I508" i="14"/>
  <c r="C508" i="14"/>
  <c r="D508" i="14"/>
  <c r="B509" i="14"/>
  <c r="I509" i="14"/>
  <c r="C509" i="14"/>
  <c r="D509" i="14"/>
  <c r="B510" i="14"/>
  <c r="I510" i="14"/>
  <c r="C510" i="14"/>
  <c r="D510" i="14"/>
  <c r="B511" i="14"/>
  <c r="I511" i="14"/>
  <c r="C511" i="14"/>
  <c r="D511" i="14"/>
  <c r="B512" i="14"/>
  <c r="I512" i="14"/>
  <c r="C512" i="14"/>
  <c r="D512" i="14"/>
  <c r="B513" i="14"/>
  <c r="I513" i="14"/>
  <c r="C513" i="14"/>
  <c r="D513" i="14"/>
  <c r="B514" i="14"/>
  <c r="I514" i="14"/>
  <c r="C514" i="14"/>
  <c r="D514" i="14"/>
  <c r="B515" i="14"/>
  <c r="I515" i="14"/>
  <c r="C515" i="14"/>
  <c r="D515" i="14"/>
  <c r="B516" i="14"/>
  <c r="I516" i="14"/>
  <c r="C516" i="14"/>
  <c r="D516" i="14"/>
  <c r="B517" i="14"/>
  <c r="I517" i="14"/>
  <c r="C517" i="14"/>
  <c r="D517" i="14"/>
  <c r="B518" i="14"/>
  <c r="I518" i="14"/>
  <c r="C518" i="14"/>
  <c r="D518" i="14"/>
  <c r="B519" i="14"/>
  <c r="I519" i="14"/>
  <c r="C519" i="14"/>
  <c r="D519" i="14"/>
  <c r="B520" i="14"/>
  <c r="I520" i="14"/>
  <c r="C520" i="14"/>
  <c r="D520" i="14"/>
  <c r="B521" i="14"/>
  <c r="I521" i="14"/>
  <c r="C521" i="14"/>
  <c r="D521" i="14"/>
  <c r="B522" i="14"/>
  <c r="I522" i="14"/>
  <c r="C522" i="14"/>
  <c r="D522" i="14"/>
  <c r="B523" i="14"/>
  <c r="I523" i="14"/>
  <c r="C523" i="14"/>
  <c r="D523" i="14"/>
  <c r="B524" i="14"/>
  <c r="I524" i="14"/>
  <c r="C524" i="14"/>
  <c r="D524" i="14"/>
  <c r="B525" i="14"/>
  <c r="I525" i="14"/>
  <c r="C525" i="14"/>
  <c r="D525" i="14"/>
  <c r="B526" i="14"/>
  <c r="I526" i="14"/>
  <c r="C526" i="14"/>
  <c r="D526" i="14"/>
  <c r="B527" i="14"/>
  <c r="I527" i="14"/>
  <c r="C527" i="14"/>
  <c r="D527" i="14"/>
  <c r="B528" i="14"/>
  <c r="I528" i="14"/>
  <c r="C528" i="14"/>
  <c r="D528" i="14"/>
  <c r="B529" i="14"/>
  <c r="I529" i="14"/>
  <c r="C529" i="14"/>
  <c r="D529" i="14"/>
  <c r="B530" i="14"/>
  <c r="I530" i="14"/>
  <c r="C530" i="14"/>
  <c r="D530" i="14"/>
  <c r="B531" i="14"/>
  <c r="I531" i="14"/>
  <c r="C531" i="14"/>
  <c r="D531" i="14"/>
  <c r="B532" i="14"/>
  <c r="I532" i="14"/>
  <c r="C532" i="14"/>
  <c r="D532" i="14"/>
  <c r="B533" i="14"/>
  <c r="I533" i="14"/>
  <c r="C533" i="14"/>
  <c r="D533" i="14"/>
  <c r="B534" i="14"/>
  <c r="I534" i="14"/>
  <c r="C534" i="14"/>
  <c r="D534" i="14"/>
  <c r="B535" i="14"/>
  <c r="I535" i="14"/>
  <c r="C535" i="14"/>
  <c r="D535" i="14"/>
  <c r="B536" i="14"/>
  <c r="I536" i="14"/>
  <c r="C536" i="14"/>
  <c r="D536" i="14"/>
  <c r="B537" i="14"/>
  <c r="I537" i="14"/>
  <c r="C537" i="14"/>
  <c r="D537" i="14"/>
  <c r="B538" i="14"/>
  <c r="I538" i="14"/>
  <c r="C538" i="14"/>
  <c r="D538" i="14"/>
  <c r="B539" i="14"/>
  <c r="I539" i="14"/>
  <c r="C539" i="14"/>
  <c r="D539" i="14"/>
  <c r="B540" i="14"/>
  <c r="I540" i="14"/>
  <c r="C540" i="14"/>
  <c r="D540" i="14"/>
  <c r="B541" i="14"/>
  <c r="I541" i="14"/>
  <c r="C541" i="14"/>
  <c r="D541" i="14"/>
  <c r="B542" i="14"/>
  <c r="I542" i="14"/>
  <c r="C542" i="14"/>
  <c r="D542" i="14"/>
  <c r="B543" i="14"/>
  <c r="I543" i="14"/>
  <c r="C543" i="14"/>
  <c r="D543" i="14"/>
  <c r="B544" i="14"/>
  <c r="I544" i="14"/>
  <c r="C544" i="14"/>
  <c r="D544" i="14"/>
  <c r="B545" i="14"/>
  <c r="I545" i="14"/>
  <c r="C545" i="14"/>
  <c r="D545" i="14"/>
  <c r="B546" i="14"/>
  <c r="I546" i="14"/>
  <c r="C546" i="14"/>
  <c r="D546" i="14"/>
  <c r="B547" i="14"/>
  <c r="I547" i="14"/>
  <c r="C547" i="14"/>
  <c r="D547" i="14"/>
  <c r="B548" i="14"/>
  <c r="I548" i="14"/>
  <c r="C548" i="14"/>
  <c r="D548" i="14"/>
  <c r="B549" i="14"/>
  <c r="I549" i="14"/>
  <c r="C549" i="14"/>
  <c r="D549" i="14"/>
  <c r="B550" i="14"/>
  <c r="I550" i="14"/>
  <c r="C550" i="14"/>
  <c r="D550" i="14"/>
  <c r="B551" i="14"/>
  <c r="I551" i="14"/>
  <c r="C551" i="14"/>
  <c r="D551" i="14"/>
  <c r="B552" i="14"/>
  <c r="I552" i="14"/>
  <c r="C552" i="14"/>
  <c r="D552" i="14"/>
  <c r="B553" i="14"/>
  <c r="I553" i="14"/>
  <c r="C553" i="14"/>
  <c r="D553" i="14"/>
  <c r="B554" i="14"/>
  <c r="I554" i="14"/>
  <c r="C554" i="14"/>
  <c r="D554" i="14"/>
  <c r="B555" i="14"/>
  <c r="I555" i="14"/>
  <c r="C555" i="14"/>
  <c r="D555" i="14"/>
  <c r="B556" i="14"/>
  <c r="I556" i="14"/>
  <c r="C556" i="14"/>
  <c r="D556" i="14"/>
  <c r="B557" i="14"/>
  <c r="I557" i="14"/>
  <c r="C557" i="14"/>
  <c r="D557" i="14"/>
  <c r="B558" i="14"/>
  <c r="I558" i="14"/>
  <c r="C558" i="14"/>
  <c r="D558" i="14"/>
  <c r="B559" i="14"/>
  <c r="I559" i="14"/>
  <c r="C559" i="14"/>
  <c r="D559" i="14"/>
  <c r="B560" i="14"/>
  <c r="I560" i="14"/>
  <c r="C560" i="14"/>
  <c r="D560" i="14"/>
  <c r="B561" i="14"/>
  <c r="I561" i="14"/>
  <c r="C561" i="14"/>
  <c r="D561" i="14"/>
  <c r="B562" i="14"/>
  <c r="I562" i="14"/>
  <c r="C562" i="14"/>
  <c r="D562" i="14"/>
  <c r="B563" i="14"/>
  <c r="I563" i="14"/>
  <c r="C563" i="14"/>
  <c r="D563" i="14"/>
  <c r="B564" i="14"/>
  <c r="I564" i="14"/>
  <c r="C564" i="14"/>
  <c r="D564" i="14"/>
  <c r="B565" i="14"/>
  <c r="I565" i="14"/>
  <c r="C565" i="14"/>
  <c r="D565" i="14"/>
  <c r="B566" i="14"/>
  <c r="I566" i="14"/>
  <c r="C566" i="14"/>
  <c r="D566" i="14"/>
  <c r="B567" i="14"/>
  <c r="I567" i="14"/>
  <c r="C567" i="14"/>
  <c r="D567" i="14"/>
  <c r="B568" i="14"/>
  <c r="I568" i="14"/>
  <c r="C568" i="14"/>
  <c r="D568" i="14"/>
  <c r="B569" i="14"/>
  <c r="I569" i="14"/>
  <c r="C569" i="14"/>
  <c r="D569" i="14"/>
  <c r="B570" i="14"/>
  <c r="I570" i="14"/>
  <c r="C570" i="14"/>
  <c r="D570" i="14"/>
  <c r="B571" i="14"/>
  <c r="I571" i="14"/>
  <c r="C571" i="14"/>
  <c r="D571" i="14"/>
  <c r="B572" i="14"/>
  <c r="I572" i="14"/>
  <c r="C572" i="14"/>
  <c r="D572" i="14"/>
  <c r="B573" i="14"/>
  <c r="I573" i="14"/>
  <c r="C573" i="14"/>
  <c r="D573" i="14"/>
  <c r="B574" i="14"/>
  <c r="I574" i="14"/>
  <c r="C574" i="14"/>
  <c r="D574" i="14"/>
  <c r="B575" i="14"/>
  <c r="I575" i="14"/>
  <c r="C575" i="14"/>
  <c r="D575" i="14"/>
  <c r="B576" i="14"/>
  <c r="I576" i="14"/>
  <c r="C576" i="14"/>
  <c r="D576" i="14"/>
  <c r="B577" i="14"/>
  <c r="I577" i="14"/>
  <c r="C577" i="14"/>
  <c r="D577" i="14"/>
  <c r="B578" i="14"/>
  <c r="I578" i="14"/>
  <c r="C578" i="14"/>
  <c r="D578" i="14"/>
  <c r="B579" i="14"/>
  <c r="I579" i="14"/>
  <c r="C579" i="14"/>
  <c r="D579" i="14"/>
  <c r="B580" i="14"/>
  <c r="I580" i="14"/>
  <c r="C580" i="14"/>
  <c r="D580" i="14"/>
  <c r="B581" i="14"/>
  <c r="I581" i="14"/>
  <c r="C581" i="14"/>
  <c r="D581" i="14"/>
  <c r="B582" i="14"/>
  <c r="I582" i="14"/>
  <c r="C582" i="14"/>
  <c r="D582" i="14"/>
  <c r="B583" i="14"/>
  <c r="I583" i="14"/>
  <c r="C583" i="14"/>
  <c r="D583" i="14"/>
  <c r="B584" i="14"/>
  <c r="I584" i="14"/>
  <c r="C584" i="14"/>
  <c r="D584" i="14"/>
  <c r="B585" i="14"/>
  <c r="I585" i="14"/>
  <c r="C585" i="14"/>
  <c r="D585" i="14"/>
  <c r="B586" i="14"/>
  <c r="I586" i="14"/>
  <c r="C586" i="14"/>
  <c r="D586" i="14"/>
  <c r="B587" i="14"/>
  <c r="I587" i="14"/>
  <c r="C587" i="14"/>
  <c r="D587" i="14"/>
  <c r="B588" i="14"/>
  <c r="I588" i="14"/>
  <c r="C588" i="14"/>
  <c r="D588" i="14"/>
  <c r="B589" i="14"/>
  <c r="I589" i="14"/>
  <c r="C589" i="14"/>
  <c r="D589" i="14"/>
  <c r="B590" i="14"/>
  <c r="I590" i="14"/>
  <c r="C590" i="14"/>
  <c r="D590" i="14"/>
  <c r="B591" i="14"/>
  <c r="I591" i="14"/>
  <c r="C591" i="14"/>
  <c r="D591" i="14"/>
  <c r="B592" i="14"/>
  <c r="I592" i="14"/>
  <c r="C592" i="14"/>
  <c r="D592" i="14"/>
  <c r="B593" i="14"/>
  <c r="I593" i="14"/>
  <c r="C593" i="14"/>
  <c r="D593" i="14"/>
  <c r="B594" i="14"/>
  <c r="I594" i="14"/>
  <c r="C594" i="14"/>
  <c r="D594" i="14"/>
  <c r="B595" i="14"/>
  <c r="I595" i="14"/>
  <c r="C595" i="14"/>
  <c r="D595" i="14"/>
  <c r="B596" i="14"/>
  <c r="I596" i="14"/>
  <c r="C596" i="14"/>
  <c r="D596" i="14"/>
  <c r="B597" i="14"/>
  <c r="I597" i="14"/>
  <c r="C597" i="14"/>
  <c r="D597" i="14"/>
  <c r="B598" i="14"/>
  <c r="I598" i="14"/>
  <c r="C598" i="14"/>
  <c r="D598" i="14"/>
  <c r="B599" i="14"/>
  <c r="I599" i="14"/>
  <c r="C599" i="14"/>
  <c r="D599" i="14"/>
  <c r="B600" i="14"/>
  <c r="I600" i="14"/>
  <c r="C600" i="14"/>
  <c r="D600" i="14"/>
  <c r="B601" i="14"/>
  <c r="I601" i="14"/>
  <c r="C601" i="14"/>
  <c r="D601" i="14"/>
  <c r="B602" i="14"/>
  <c r="I602" i="14"/>
  <c r="C602" i="14"/>
  <c r="D602" i="14"/>
  <c r="B603" i="14"/>
  <c r="I603" i="14"/>
  <c r="C603" i="14"/>
  <c r="D603" i="14"/>
  <c r="B604" i="14"/>
  <c r="I604" i="14"/>
  <c r="C604" i="14"/>
  <c r="D604" i="14"/>
  <c r="B605" i="14"/>
  <c r="I605" i="14"/>
  <c r="C605" i="14"/>
  <c r="D605" i="14"/>
  <c r="B606" i="14"/>
  <c r="I606" i="14"/>
  <c r="C606" i="14"/>
  <c r="D606" i="14"/>
  <c r="B607" i="14"/>
  <c r="I607" i="14"/>
  <c r="C607" i="14"/>
  <c r="D607" i="14"/>
  <c r="B608" i="14"/>
  <c r="I608" i="14"/>
  <c r="C608" i="14"/>
  <c r="D608" i="14"/>
  <c r="B609" i="14"/>
  <c r="I609" i="14"/>
  <c r="C609" i="14"/>
  <c r="D609" i="14"/>
  <c r="B610" i="14"/>
  <c r="I610" i="14"/>
  <c r="C610" i="14"/>
  <c r="D610" i="14"/>
  <c r="B611" i="14"/>
  <c r="I611" i="14"/>
  <c r="C611" i="14"/>
  <c r="D611" i="14"/>
  <c r="B612" i="14"/>
  <c r="I612" i="14"/>
  <c r="C612" i="14"/>
  <c r="D612" i="14"/>
  <c r="B613" i="14"/>
  <c r="I613" i="14"/>
  <c r="C613" i="14"/>
  <c r="D613" i="14"/>
  <c r="B614" i="14"/>
  <c r="I614" i="14"/>
  <c r="C614" i="14"/>
  <c r="D614" i="14"/>
  <c r="B615" i="14"/>
  <c r="I615" i="14"/>
  <c r="C615" i="14"/>
  <c r="D615" i="14"/>
  <c r="B616" i="14"/>
  <c r="I616" i="14"/>
  <c r="C616" i="14"/>
  <c r="D616" i="14"/>
  <c r="B617" i="14"/>
  <c r="I617" i="14"/>
  <c r="C617" i="14"/>
  <c r="D617" i="14"/>
  <c r="B618" i="14"/>
  <c r="I618" i="14"/>
  <c r="C618" i="14"/>
  <c r="D618" i="14"/>
  <c r="B619" i="14"/>
  <c r="I619" i="14"/>
  <c r="C619" i="14"/>
  <c r="D619" i="14"/>
  <c r="B620" i="14"/>
  <c r="I620" i="14"/>
  <c r="C620" i="14"/>
  <c r="D620" i="14"/>
  <c r="B621" i="14"/>
  <c r="I621" i="14"/>
  <c r="C621" i="14"/>
  <c r="D621" i="14"/>
  <c r="B622" i="14"/>
  <c r="I622" i="14"/>
  <c r="C622" i="14"/>
  <c r="D622" i="14"/>
  <c r="B623" i="14"/>
  <c r="I623" i="14"/>
  <c r="C623" i="14"/>
  <c r="D623" i="14"/>
  <c r="B624" i="14"/>
  <c r="I624" i="14"/>
  <c r="C624" i="14"/>
  <c r="D624" i="14"/>
  <c r="B625" i="14"/>
  <c r="I625" i="14"/>
  <c r="C625" i="14"/>
  <c r="D625" i="14"/>
  <c r="B626" i="14"/>
  <c r="I626" i="14"/>
  <c r="C626" i="14"/>
  <c r="D626" i="14"/>
  <c r="B627" i="14"/>
  <c r="I627" i="14"/>
  <c r="C627" i="14"/>
  <c r="D627" i="14"/>
  <c r="B628" i="14"/>
  <c r="I628" i="14"/>
  <c r="C628" i="14"/>
  <c r="D628" i="14"/>
  <c r="B629" i="14"/>
  <c r="I629" i="14"/>
  <c r="C629" i="14"/>
  <c r="D629" i="14"/>
  <c r="B630" i="14"/>
  <c r="I630" i="14"/>
  <c r="C630" i="14"/>
  <c r="D630" i="14"/>
  <c r="B631" i="14"/>
  <c r="I631" i="14"/>
  <c r="C631" i="14"/>
  <c r="D631" i="14"/>
  <c r="B632" i="14"/>
  <c r="I632" i="14"/>
  <c r="C632" i="14"/>
  <c r="D632" i="14"/>
  <c r="B633" i="14"/>
  <c r="I633" i="14"/>
  <c r="C633" i="14"/>
  <c r="D633" i="14"/>
  <c r="B634" i="14"/>
  <c r="I634" i="14"/>
  <c r="C634" i="14"/>
  <c r="D634" i="14"/>
  <c r="B635" i="14"/>
  <c r="I635" i="14"/>
  <c r="C635" i="14"/>
  <c r="D635" i="14"/>
  <c r="B636" i="14"/>
  <c r="I636" i="14"/>
  <c r="C636" i="14"/>
  <c r="D636" i="14"/>
  <c r="B637" i="14"/>
  <c r="I637" i="14"/>
  <c r="C637" i="14"/>
  <c r="D637" i="14"/>
  <c r="B638" i="14"/>
  <c r="I638" i="14"/>
  <c r="C638" i="14"/>
  <c r="D638" i="14"/>
  <c r="B639" i="14"/>
  <c r="I639" i="14"/>
  <c r="C639" i="14"/>
  <c r="D639" i="14"/>
  <c r="B640" i="14"/>
  <c r="I640" i="14"/>
  <c r="C640" i="14"/>
  <c r="D640" i="14"/>
  <c r="B641" i="14"/>
  <c r="I641" i="14"/>
  <c r="C641" i="14"/>
  <c r="D641" i="14"/>
  <c r="B642" i="14"/>
  <c r="I642" i="14"/>
  <c r="C642" i="14"/>
  <c r="D642" i="14"/>
  <c r="B643" i="14"/>
  <c r="I643" i="14"/>
  <c r="C643" i="14"/>
  <c r="D643" i="14"/>
  <c r="B644" i="14"/>
  <c r="I644" i="14"/>
  <c r="C644" i="14"/>
  <c r="D644" i="14"/>
  <c r="B645" i="14"/>
  <c r="I645" i="14"/>
  <c r="C645" i="14"/>
  <c r="D645" i="14"/>
  <c r="B646" i="14"/>
  <c r="I646" i="14"/>
  <c r="C646" i="14"/>
  <c r="D646" i="14"/>
  <c r="B647" i="14"/>
  <c r="I647" i="14"/>
  <c r="C647" i="14"/>
  <c r="D647" i="14"/>
  <c r="B648" i="14"/>
  <c r="I648" i="14"/>
  <c r="C648" i="14"/>
  <c r="D648" i="14"/>
  <c r="B649" i="14"/>
  <c r="I649" i="14"/>
  <c r="C649" i="14"/>
  <c r="D649" i="14"/>
  <c r="B650" i="14"/>
  <c r="I650" i="14"/>
  <c r="C650" i="14"/>
  <c r="D650" i="14"/>
  <c r="B651" i="14"/>
  <c r="I651" i="14"/>
  <c r="C651" i="14"/>
  <c r="D651" i="14"/>
  <c r="B652" i="14"/>
  <c r="I652" i="14"/>
  <c r="C652" i="14"/>
  <c r="D652" i="14"/>
  <c r="B653" i="14"/>
  <c r="I653" i="14"/>
  <c r="C653" i="14"/>
  <c r="D653" i="14"/>
  <c r="B654" i="14"/>
  <c r="I654" i="14"/>
  <c r="C654" i="14"/>
  <c r="D654" i="14"/>
  <c r="B655" i="14"/>
  <c r="I655" i="14"/>
  <c r="C655" i="14"/>
  <c r="D655" i="14"/>
  <c r="B656" i="14"/>
  <c r="I656" i="14"/>
  <c r="C656" i="14"/>
  <c r="D656" i="14"/>
  <c r="B657" i="14"/>
  <c r="I657" i="14"/>
  <c r="C657" i="14"/>
  <c r="D657" i="14"/>
  <c r="B658" i="14"/>
  <c r="I658" i="14"/>
  <c r="C658" i="14"/>
  <c r="D658" i="14"/>
  <c r="B659" i="14"/>
  <c r="I659" i="14"/>
  <c r="C659" i="14"/>
  <c r="D659" i="14"/>
  <c r="B660" i="14"/>
  <c r="I660" i="14"/>
  <c r="C660" i="14"/>
  <c r="D660" i="14"/>
  <c r="B661" i="14"/>
  <c r="I661" i="14"/>
  <c r="C661" i="14"/>
  <c r="D661" i="14"/>
  <c r="B662" i="14"/>
  <c r="I662" i="14"/>
  <c r="C662" i="14"/>
  <c r="D662" i="14"/>
  <c r="B663" i="14"/>
  <c r="I663" i="14"/>
  <c r="C663" i="14"/>
  <c r="D663" i="14"/>
  <c r="B664" i="14"/>
  <c r="I664" i="14"/>
  <c r="C664" i="14"/>
  <c r="D664" i="14"/>
  <c r="B665" i="14"/>
  <c r="I665" i="14"/>
  <c r="C665" i="14"/>
  <c r="D665" i="14"/>
  <c r="B666" i="14"/>
  <c r="I666" i="14"/>
  <c r="C666" i="14"/>
  <c r="D666" i="14"/>
  <c r="B667" i="14"/>
  <c r="I667" i="14"/>
  <c r="C667" i="14"/>
  <c r="D667" i="14"/>
  <c r="B668" i="14"/>
  <c r="I668" i="14"/>
  <c r="C668" i="14"/>
  <c r="D668" i="14"/>
  <c r="B669" i="14"/>
  <c r="I669" i="14"/>
  <c r="C669" i="14"/>
  <c r="D669" i="14"/>
  <c r="B670" i="14"/>
  <c r="I670" i="14"/>
  <c r="C670" i="14"/>
  <c r="D670" i="14"/>
  <c r="B671" i="14"/>
  <c r="I671" i="14"/>
  <c r="C671" i="14"/>
  <c r="D671" i="14"/>
  <c r="B672" i="14"/>
  <c r="I672" i="14"/>
  <c r="C672" i="14"/>
  <c r="D672" i="14"/>
  <c r="B673" i="14"/>
  <c r="I673" i="14"/>
  <c r="C673" i="14"/>
  <c r="D673" i="14"/>
  <c r="B674" i="14"/>
  <c r="I674" i="14"/>
  <c r="C674" i="14"/>
  <c r="D674" i="14"/>
  <c r="B675" i="14"/>
  <c r="I675" i="14"/>
  <c r="C675" i="14"/>
  <c r="D675" i="14"/>
  <c r="B676" i="14"/>
  <c r="I676" i="14"/>
  <c r="C676" i="14"/>
  <c r="D676" i="14"/>
  <c r="B677" i="14"/>
  <c r="I677" i="14"/>
  <c r="C677" i="14"/>
  <c r="D677" i="14"/>
  <c r="B678" i="14"/>
  <c r="I678" i="14"/>
  <c r="C678" i="14"/>
  <c r="D678" i="14"/>
  <c r="B679" i="14"/>
  <c r="I679" i="14"/>
  <c r="C679" i="14"/>
  <c r="D679" i="14"/>
  <c r="B680" i="14"/>
  <c r="I680" i="14"/>
  <c r="C680" i="14"/>
  <c r="D680" i="14"/>
  <c r="B681" i="14"/>
  <c r="I681" i="14"/>
  <c r="C681" i="14"/>
  <c r="D681" i="14"/>
  <c r="B682" i="14"/>
  <c r="I682" i="14"/>
  <c r="C682" i="14"/>
  <c r="D682" i="14"/>
  <c r="B683" i="14"/>
  <c r="I683" i="14"/>
  <c r="C683" i="14"/>
  <c r="D683" i="14"/>
  <c r="B684" i="14"/>
  <c r="I684" i="14"/>
  <c r="C684" i="14"/>
  <c r="D684" i="14"/>
  <c r="B685" i="14"/>
  <c r="I685" i="14"/>
  <c r="C685" i="14"/>
  <c r="D685" i="14"/>
  <c r="B686" i="14"/>
  <c r="I686" i="14"/>
  <c r="C686" i="14"/>
  <c r="D686" i="14"/>
  <c r="B687" i="14"/>
  <c r="I687" i="14"/>
  <c r="C687" i="14"/>
  <c r="D687" i="14"/>
  <c r="B688" i="14"/>
  <c r="I688" i="14"/>
  <c r="C688" i="14"/>
  <c r="D688" i="14"/>
  <c r="B689" i="14"/>
  <c r="I689" i="14"/>
  <c r="C689" i="14"/>
  <c r="D689" i="14"/>
  <c r="B690" i="14"/>
  <c r="I690" i="14"/>
  <c r="C690" i="14"/>
  <c r="D690" i="14"/>
  <c r="B691" i="14"/>
  <c r="I691" i="14"/>
  <c r="C691" i="14"/>
  <c r="D691" i="14"/>
  <c r="B692" i="14"/>
  <c r="I692" i="14"/>
  <c r="C692" i="14"/>
  <c r="D692" i="14"/>
  <c r="B693" i="14"/>
  <c r="I693" i="14"/>
  <c r="C693" i="14"/>
  <c r="D693" i="14"/>
  <c r="B694" i="14"/>
  <c r="I694" i="14"/>
  <c r="C694" i="14"/>
  <c r="D694" i="14"/>
  <c r="B695" i="14"/>
  <c r="I695" i="14"/>
  <c r="C695" i="14"/>
  <c r="D695" i="14"/>
  <c r="B696" i="14"/>
  <c r="I696" i="14"/>
  <c r="C696" i="14"/>
  <c r="D696" i="14"/>
  <c r="B697" i="14"/>
  <c r="I697" i="14"/>
  <c r="C697" i="14"/>
  <c r="D697" i="14"/>
  <c r="B698" i="14"/>
  <c r="I698" i="14"/>
  <c r="C698" i="14"/>
  <c r="D698" i="14"/>
  <c r="B699" i="14"/>
  <c r="I699" i="14"/>
  <c r="C699" i="14"/>
  <c r="D699" i="14"/>
  <c r="B700" i="14"/>
  <c r="I700" i="14"/>
  <c r="C700" i="14"/>
  <c r="D700" i="14"/>
  <c r="B701" i="14"/>
  <c r="I701" i="14"/>
  <c r="C701" i="14"/>
  <c r="D701" i="14"/>
  <c r="B702" i="14"/>
  <c r="I702" i="14"/>
  <c r="C702" i="14"/>
  <c r="D702" i="14"/>
  <c r="B703" i="14"/>
  <c r="I703" i="14"/>
  <c r="C703" i="14"/>
  <c r="D703" i="14"/>
  <c r="B704" i="14"/>
  <c r="I704" i="14"/>
  <c r="C704" i="14"/>
  <c r="D704" i="14"/>
  <c r="B705" i="14"/>
  <c r="I705" i="14"/>
  <c r="C705" i="14"/>
  <c r="D705" i="14"/>
  <c r="B706" i="14"/>
  <c r="I706" i="14"/>
  <c r="C706" i="14"/>
  <c r="D706" i="14"/>
  <c r="B707" i="14"/>
  <c r="I707" i="14"/>
  <c r="C707" i="14"/>
  <c r="D707" i="14"/>
  <c r="B708" i="14"/>
  <c r="I708" i="14"/>
  <c r="C708" i="14"/>
  <c r="D708" i="14"/>
  <c r="B709" i="14"/>
  <c r="I709" i="14"/>
  <c r="C709" i="14"/>
  <c r="D709" i="14"/>
  <c r="B710" i="14"/>
  <c r="I710" i="14"/>
  <c r="C710" i="14"/>
  <c r="D710" i="14"/>
  <c r="B711" i="14"/>
  <c r="I711" i="14"/>
  <c r="C711" i="14"/>
  <c r="D711" i="14"/>
  <c r="B712" i="14"/>
  <c r="I712" i="14"/>
  <c r="C712" i="14"/>
  <c r="D712" i="14"/>
  <c r="B713" i="14"/>
  <c r="I713" i="14"/>
  <c r="C713" i="14"/>
  <c r="D713" i="14"/>
  <c r="B714" i="14"/>
  <c r="I714" i="14"/>
  <c r="C714" i="14"/>
  <c r="D714" i="14"/>
  <c r="B715" i="14"/>
  <c r="I715" i="14"/>
  <c r="C715" i="14"/>
  <c r="D715" i="14"/>
  <c r="B716" i="14"/>
  <c r="I716" i="14"/>
  <c r="C716" i="14"/>
  <c r="D716" i="14"/>
  <c r="B717" i="14"/>
  <c r="I717" i="14"/>
  <c r="C717" i="14"/>
  <c r="D717" i="14"/>
  <c r="B718" i="14"/>
  <c r="I718" i="14"/>
  <c r="C718" i="14"/>
  <c r="D718" i="14"/>
  <c r="B719" i="14"/>
  <c r="I719" i="14"/>
  <c r="C719" i="14"/>
  <c r="D719" i="14"/>
  <c r="B720" i="14"/>
  <c r="I720" i="14"/>
  <c r="C720" i="14"/>
  <c r="D720" i="14"/>
  <c r="B721" i="14"/>
  <c r="I721" i="14"/>
  <c r="C721" i="14"/>
  <c r="D721" i="14"/>
  <c r="B722" i="14"/>
  <c r="I722" i="14"/>
  <c r="C722" i="14"/>
  <c r="D722" i="14"/>
  <c r="B723" i="14"/>
  <c r="I723" i="14"/>
  <c r="C723" i="14"/>
  <c r="D723" i="14"/>
  <c r="B724" i="14"/>
  <c r="I724" i="14"/>
  <c r="C724" i="14"/>
  <c r="D724" i="14"/>
  <c r="B725" i="14"/>
  <c r="I725" i="14"/>
  <c r="C725" i="14"/>
  <c r="D725" i="14"/>
  <c r="B726" i="14"/>
  <c r="I726" i="14"/>
  <c r="C726" i="14"/>
  <c r="D726" i="14"/>
  <c r="B727" i="14"/>
  <c r="I727" i="14"/>
  <c r="C727" i="14"/>
  <c r="D727" i="14"/>
  <c r="B728" i="14"/>
  <c r="I728" i="14"/>
  <c r="C728" i="14"/>
  <c r="D728" i="14"/>
  <c r="B729" i="14"/>
  <c r="I729" i="14"/>
  <c r="C729" i="14"/>
  <c r="D729" i="14"/>
  <c r="B730" i="14"/>
  <c r="I730" i="14"/>
  <c r="C730" i="14"/>
  <c r="D730" i="14"/>
  <c r="B731" i="14"/>
  <c r="I731" i="14"/>
  <c r="C731" i="14"/>
  <c r="D731" i="14"/>
  <c r="B732" i="14"/>
  <c r="I732" i="14"/>
  <c r="C732" i="14"/>
  <c r="D732" i="14"/>
  <c r="B733" i="14"/>
  <c r="I733" i="14"/>
  <c r="C733" i="14"/>
  <c r="D733" i="14"/>
  <c r="B734" i="14"/>
  <c r="I734" i="14"/>
  <c r="C734" i="14"/>
  <c r="D734" i="14"/>
  <c r="B735" i="14"/>
  <c r="I735" i="14"/>
  <c r="C735" i="14"/>
  <c r="D735" i="14"/>
  <c r="B736" i="14"/>
  <c r="I736" i="14"/>
  <c r="C736" i="14"/>
  <c r="D736" i="14"/>
  <c r="B737" i="14"/>
  <c r="I737" i="14"/>
  <c r="C737" i="14"/>
  <c r="D737" i="14"/>
  <c r="B738" i="14"/>
  <c r="I738" i="14"/>
  <c r="C738" i="14"/>
  <c r="D738" i="14"/>
  <c r="B739" i="14"/>
  <c r="I739" i="14"/>
  <c r="C739" i="14"/>
  <c r="D739" i="14"/>
  <c r="B740" i="14"/>
  <c r="I740" i="14"/>
  <c r="C740" i="14"/>
  <c r="D740" i="14"/>
  <c r="B741" i="14"/>
  <c r="I741" i="14"/>
  <c r="C741" i="14"/>
  <c r="D741" i="14"/>
  <c r="B742" i="14"/>
  <c r="I742" i="14"/>
  <c r="C742" i="14"/>
  <c r="D742" i="14"/>
  <c r="B743" i="14"/>
  <c r="I743" i="14"/>
  <c r="C743" i="14"/>
  <c r="D743" i="14"/>
  <c r="B744" i="14"/>
  <c r="I744" i="14"/>
  <c r="C744" i="14"/>
  <c r="D744" i="14"/>
  <c r="B745" i="14"/>
  <c r="I745" i="14"/>
  <c r="C745" i="14"/>
  <c r="D745" i="14"/>
  <c r="B746" i="14"/>
  <c r="I746" i="14"/>
  <c r="C746" i="14"/>
  <c r="D746" i="14"/>
  <c r="B747" i="14"/>
  <c r="I747" i="14"/>
  <c r="C747" i="14"/>
  <c r="D747" i="14"/>
  <c r="B748" i="14"/>
  <c r="I748" i="14"/>
  <c r="C748" i="14"/>
  <c r="D748" i="14"/>
  <c r="B749" i="14"/>
  <c r="I749" i="14"/>
  <c r="C749" i="14"/>
  <c r="D749" i="14"/>
  <c r="B750" i="14"/>
  <c r="I750" i="14"/>
  <c r="C750" i="14"/>
  <c r="D750" i="14"/>
  <c r="B751" i="14"/>
  <c r="I751" i="14"/>
  <c r="C751" i="14"/>
  <c r="D751" i="14"/>
  <c r="B752" i="14"/>
  <c r="I752" i="14"/>
  <c r="C752" i="14"/>
  <c r="D752" i="14"/>
  <c r="B753" i="14"/>
  <c r="I753" i="14"/>
  <c r="C753" i="14"/>
  <c r="D753" i="14"/>
  <c r="B754" i="14"/>
  <c r="I754" i="14"/>
  <c r="C754" i="14"/>
  <c r="D754" i="14"/>
  <c r="B755" i="14"/>
  <c r="I755" i="14"/>
  <c r="C755" i="14"/>
  <c r="D755" i="14"/>
  <c r="B756" i="14"/>
  <c r="I756" i="14"/>
  <c r="C756" i="14"/>
  <c r="D756" i="14"/>
  <c r="B757" i="14"/>
  <c r="I757" i="14"/>
  <c r="C757" i="14"/>
  <c r="D757" i="14"/>
  <c r="B758" i="14"/>
  <c r="I758" i="14"/>
  <c r="C758" i="14"/>
  <c r="D758" i="14"/>
  <c r="B759" i="14"/>
  <c r="I759" i="14"/>
  <c r="C759" i="14"/>
  <c r="D759" i="14"/>
  <c r="B760" i="14"/>
  <c r="I760" i="14"/>
  <c r="C760" i="14"/>
  <c r="D760" i="14"/>
  <c r="B761" i="14"/>
  <c r="I761" i="14"/>
  <c r="C761" i="14"/>
  <c r="D761" i="14"/>
  <c r="B762" i="14"/>
  <c r="I762" i="14"/>
  <c r="C762" i="14"/>
  <c r="D762" i="14"/>
  <c r="B763" i="14"/>
  <c r="I763" i="14"/>
  <c r="C763" i="14"/>
  <c r="D763" i="14"/>
  <c r="B764" i="14"/>
  <c r="I764" i="14"/>
  <c r="C764" i="14"/>
  <c r="D764" i="14"/>
  <c r="B765" i="14"/>
  <c r="I765" i="14"/>
  <c r="C765" i="14"/>
  <c r="D765" i="14"/>
  <c r="B766" i="14"/>
  <c r="I766" i="14"/>
  <c r="C766" i="14"/>
  <c r="D766" i="14"/>
  <c r="B767" i="14"/>
  <c r="I767" i="14"/>
  <c r="C767" i="14"/>
  <c r="D767" i="14"/>
  <c r="B768" i="14"/>
  <c r="I768" i="14"/>
  <c r="C768" i="14"/>
  <c r="D768" i="14"/>
  <c r="B769" i="14"/>
  <c r="I769" i="14"/>
  <c r="C769" i="14"/>
  <c r="D769" i="14"/>
  <c r="B770" i="14"/>
  <c r="I770" i="14"/>
  <c r="C770" i="14"/>
  <c r="D770" i="14"/>
  <c r="B771" i="14"/>
  <c r="I771" i="14"/>
  <c r="C771" i="14"/>
  <c r="D771" i="14"/>
  <c r="B772" i="14"/>
  <c r="I772" i="14"/>
  <c r="C772" i="14"/>
  <c r="D772" i="14"/>
  <c r="B773" i="14"/>
  <c r="I773" i="14"/>
  <c r="C773" i="14"/>
  <c r="D773" i="14"/>
  <c r="B774" i="14"/>
  <c r="I774" i="14"/>
  <c r="C774" i="14"/>
  <c r="D774" i="14"/>
  <c r="B775" i="14"/>
  <c r="I775" i="14"/>
  <c r="C775" i="14"/>
  <c r="D775" i="14"/>
  <c r="B776" i="14"/>
  <c r="I776" i="14"/>
  <c r="C776" i="14"/>
  <c r="D776" i="14"/>
  <c r="B777" i="14"/>
  <c r="I777" i="14"/>
  <c r="C777" i="14"/>
  <c r="D777" i="14"/>
  <c r="B778" i="14"/>
  <c r="I778" i="14"/>
  <c r="C778" i="14"/>
  <c r="D778" i="14"/>
  <c r="B779" i="14"/>
  <c r="I779" i="14"/>
  <c r="C779" i="14"/>
  <c r="D779" i="14"/>
  <c r="B780" i="14"/>
  <c r="I780" i="14"/>
  <c r="C780" i="14"/>
  <c r="D780" i="14"/>
  <c r="B781" i="14"/>
  <c r="I781" i="14"/>
  <c r="C781" i="14"/>
  <c r="D781" i="14"/>
  <c r="B782" i="14"/>
  <c r="I782" i="14"/>
  <c r="C782" i="14"/>
  <c r="D782" i="14"/>
  <c r="B783" i="14"/>
  <c r="I783" i="14"/>
  <c r="C783" i="14"/>
  <c r="D783" i="14"/>
  <c r="B784" i="14"/>
  <c r="I784" i="14"/>
  <c r="C784" i="14"/>
  <c r="D784" i="14"/>
  <c r="B785" i="14"/>
  <c r="I785" i="14"/>
  <c r="C785" i="14"/>
  <c r="D785" i="14"/>
  <c r="B786" i="14"/>
  <c r="I786" i="14"/>
  <c r="C786" i="14"/>
  <c r="D786" i="14"/>
  <c r="B787" i="14"/>
  <c r="I787" i="14"/>
  <c r="C787" i="14"/>
  <c r="D787" i="14"/>
  <c r="B788" i="14"/>
  <c r="I788" i="14"/>
  <c r="C788" i="14"/>
  <c r="D788" i="14"/>
  <c r="B789" i="14"/>
  <c r="I789" i="14"/>
  <c r="C789" i="14"/>
  <c r="D789" i="14"/>
  <c r="B790" i="14"/>
  <c r="I790" i="14"/>
  <c r="C790" i="14"/>
  <c r="D790" i="14"/>
  <c r="B791" i="14"/>
  <c r="I791" i="14"/>
  <c r="C791" i="14"/>
  <c r="D791" i="14"/>
  <c r="B792" i="14"/>
  <c r="I792" i="14"/>
  <c r="C792" i="14"/>
  <c r="D792" i="14"/>
  <c r="B793" i="14"/>
  <c r="I793" i="14"/>
  <c r="C793" i="14"/>
  <c r="D793" i="14"/>
  <c r="B794" i="14"/>
  <c r="I794" i="14"/>
  <c r="C794" i="14"/>
  <c r="D794" i="14"/>
  <c r="B795" i="14"/>
  <c r="I795" i="14"/>
  <c r="C795" i="14"/>
  <c r="D795" i="14"/>
  <c r="B796" i="14"/>
  <c r="I796" i="14"/>
  <c r="C796" i="14"/>
  <c r="D796" i="14"/>
  <c r="B797" i="14"/>
  <c r="I797" i="14"/>
  <c r="C797" i="14"/>
  <c r="D797" i="14"/>
  <c r="B798" i="14"/>
  <c r="I798" i="14"/>
  <c r="C798" i="14"/>
  <c r="D798" i="14"/>
  <c r="B799" i="14"/>
  <c r="I799" i="14"/>
  <c r="C799" i="14"/>
  <c r="D799" i="14"/>
  <c r="B800" i="14"/>
  <c r="I800" i="14"/>
  <c r="C800" i="14"/>
  <c r="D800" i="14"/>
  <c r="B801" i="14"/>
  <c r="I801" i="14"/>
  <c r="C801" i="14"/>
  <c r="D801" i="14"/>
  <c r="B802" i="14"/>
  <c r="I802" i="14"/>
  <c r="C802" i="14"/>
  <c r="D802" i="14"/>
  <c r="B803" i="14"/>
  <c r="I803" i="14"/>
  <c r="C803" i="14"/>
  <c r="D803" i="14"/>
  <c r="B804" i="14"/>
  <c r="I804" i="14"/>
  <c r="C804" i="14"/>
  <c r="D804" i="14"/>
  <c r="B805" i="14"/>
  <c r="I805" i="14"/>
  <c r="C805" i="14"/>
  <c r="D805" i="14"/>
  <c r="B806" i="14"/>
  <c r="I806" i="14"/>
  <c r="C806" i="14"/>
  <c r="D806" i="14"/>
  <c r="B807" i="14"/>
  <c r="I807" i="14"/>
  <c r="C807" i="14"/>
  <c r="D807" i="14"/>
  <c r="B808" i="14"/>
  <c r="I808" i="14"/>
  <c r="C808" i="14"/>
  <c r="D808" i="14"/>
  <c r="B809" i="14"/>
  <c r="I809" i="14"/>
  <c r="C809" i="14"/>
  <c r="D809" i="14"/>
  <c r="B810" i="14"/>
  <c r="I810" i="14"/>
  <c r="C810" i="14"/>
  <c r="D810" i="14"/>
  <c r="B811" i="14"/>
  <c r="I811" i="14"/>
  <c r="C811" i="14"/>
  <c r="D811" i="14"/>
  <c r="B812" i="14"/>
  <c r="I812" i="14"/>
  <c r="C812" i="14"/>
  <c r="D812" i="14"/>
  <c r="B813" i="14"/>
  <c r="I813" i="14"/>
  <c r="C813" i="14"/>
  <c r="D813" i="14"/>
  <c r="B814" i="14"/>
  <c r="I814" i="14"/>
  <c r="C814" i="14"/>
  <c r="D814" i="14"/>
  <c r="B815" i="14"/>
  <c r="I815" i="14"/>
  <c r="C815" i="14"/>
  <c r="D815" i="14"/>
  <c r="B816" i="14"/>
  <c r="I816" i="14"/>
  <c r="C816" i="14"/>
  <c r="D816" i="14"/>
  <c r="B817" i="14"/>
  <c r="I817" i="14"/>
  <c r="C817" i="14"/>
  <c r="D817" i="14"/>
  <c r="B818" i="14"/>
  <c r="I818" i="14"/>
  <c r="C818" i="14"/>
  <c r="D818" i="14"/>
  <c r="B819" i="14"/>
  <c r="I819" i="14"/>
  <c r="C819" i="14"/>
  <c r="D819" i="14"/>
  <c r="B820" i="14"/>
  <c r="I820" i="14"/>
  <c r="C820" i="14"/>
  <c r="D820" i="14"/>
  <c r="B821" i="14"/>
  <c r="I821" i="14"/>
  <c r="C821" i="14"/>
  <c r="D821" i="14"/>
  <c r="B822" i="14"/>
  <c r="I822" i="14"/>
  <c r="C822" i="14"/>
  <c r="D822" i="14"/>
  <c r="B823" i="14"/>
  <c r="I823" i="14"/>
  <c r="C823" i="14"/>
  <c r="D823" i="14"/>
  <c r="B824" i="14"/>
  <c r="I824" i="14"/>
  <c r="C824" i="14"/>
  <c r="D824" i="14"/>
  <c r="B825" i="14"/>
  <c r="I825" i="14"/>
  <c r="C825" i="14"/>
  <c r="D825" i="14"/>
  <c r="B826" i="14"/>
  <c r="I826" i="14"/>
  <c r="C826" i="14"/>
  <c r="D826" i="14"/>
  <c r="B827" i="14"/>
  <c r="I827" i="14"/>
  <c r="C827" i="14"/>
  <c r="D827" i="14"/>
  <c r="B828" i="14"/>
  <c r="I828" i="14"/>
  <c r="C828" i="14"/>
  <c r="D828" i="14"/>
  <c r="B829" i="14"/>
  <c r="I829" i="14"/>
  <c r="C829" i="14"/>
  <c r="D829" i="14"/>
  <c r="B830" i="14"/>
  <c r="I830" i="14"/>
  <c r="C830" i="14"/>
  <c r="D830" i="14"/>
  <c r="B831" i="14"/>
  <c r="I831" i="14"/>
  <c r="C831" i="14"/>
  <c r="D831" i="14"/>
  <c r="B832" i="14"/>
  <c r="I832" i="14"/>
  <c r="C832" i="14"/>
  <c r="D832" i="14"/>
  <c r="B833" i="14"/>
  <c r="I833" i="14"/>
  <c r="C833" i="14"/>
  <c r="D833" i="14"/>
  <c r="B834" i="14"/>
  <c r="I834" i="14"/>
  <c r="C834" i="14"/>
  <c r="D834" i="14"/>
  <c r="B835" i="14"/>
  <c r="I835" i="14"/>
  <c r="C835" i="14"/>
  <c r="D835" i="14"/>
  <c r="B836" i="14"/>
  <c r="I836" i="14"/>
  <c r="C836" i="14"/>
  <c r="D836" i="14"/>
  <c r="B837" i="14"/>
  <c r="I837" i="14"/>
  <c r="C837" i="14"/>
  <c r="D837" i="14"/>
  <c r="B838" i="14"/>
  <c r="I838" i="14"/>
  <c r="C838" i="14"/>
  <c r="D838" i="14"/>
  <c r="B839" i="14"/>
  <c r="I839" i="14"/>
  <c r="C839" i="14"/>
  <c r="D839" i="14"/>
  <c r="B840" i="14"/>
  <c r="I840" i="14"/>
  <c r="C840" i="14"/>
  <c r="D840" i="14"/>
  <c r="B841" i="14"/>
  <c r="I841" i="14"/>
  <c r="C841" i="14"/>
  <c r="D841" i="14"/>
  <c r="B842" i="14"/>
  <c r="I842" i="14"/>
  <c r="C842" i="14"/>
  <c r="D842" i="14"/>
  <c r="B843" i="14"/>
  <c r="I843" i="14"/>
  <c r="C843" i="14"/>
  <c r="D843" i="14"/>
  <c r="B844" i="14"/>
  <c r="I844" i="14"/>
  <c r="C844" i="14"/>
  <c r="D844" i="14"/>
  <c r="B845" i="14"/>
  <c r="I845" i="14"/>
  <c r="C845" i="14"/>
  <c r="D845" i="14"/>
  <c r="B846" i="14"/>
  <c r="I846" i="14"/>
  <c r="C846" i="14"/>
  <c r="D846" i="14"/>
  <c r="B847" i="14"/>
  <c r="I847" i="14"/>
  <c r="C847" i="14"/>
  <c r="D847" i="14"/>
  <c r="B848" i="14"/>
  <c r="I848" i="14"/>
  <c r="C848" i="14"/>
  <c r="D848" i="14"/>
  <c r="B849" i="14"/>
  <c r="I849" i="14"/>
  <c r="C849" i="14"/>
  <c r="D849" i="14"/>
  <c r="B850" i="14"/>
  <c r="I850" i="14"/>
  <c r="C850" i="14"/>
  <c r="D850" i="14"/>
  <c r="B851" i="14"/>
  <c r="I851" i="14"/>
  <c r="C851" i="14"/>
  <c r="D851" i="14"/>
  <c r="B852" i="14"/>
  <c r="I852" i="14"/>
  <c r="C852" i="14"/>
  <c r="D852" i="14"/>
  <c r="B853" i="14"/>
  <c r="I853" i="14"/>
  <c r="C853" i="14"/>
  <c r="D853" i="14"/>
  <c r="B854" i="14"/>
  <c r="I854" i="14"/>
  <c r="C854" i="14"/>
  <c r="D854" i="14"/>
  <c r="B855" i="14"/>
  <c r="I855" i="14"/>
  <c r="C855" i="14"/>
  <c r="D855" i="14"/>
  <c r="B856" i="14"/>
  <c r="I856" i="14"/>
  <c r="C856" i="14"/>
  <c r="D856" i="14"/>
  <c r="B857" i="14"/>
  <c r="I857" i="14"/>
  <c r="C857" i="14"/>
  <c r="D857" i="14"/>
  <c r="B858" i="14"/>
  <c r="I858" i="14"/>
  <c r="C858" i="14"/>
  <c r="D858" i="14"/>
  <c r="B859" i="14"/>
  <c r="I859" i="14"/>
  <c r="C859" i="14"/>
  <c r="D859" i="14"/>
  <c r="B860" i="14"/>
  <c r="I860" i="14"/>
  <c r="C860" i="14"/>
  <c r="D860" i="14"/>
  <c r="B861" i="14"/>
  <c r="I861" i="14"/>
  <c r="C861" i="14"/>
  <c r="D861" i="14"/>
  <c r="B862" i="14"/>
  <c r="I862" i="14"/>
  <c r="C862" i="14"/>
  <c r="D862" i="14"/>
  <c r="B863" i="14"/>
  <c r="I863" i="14"/>
  <c r="C863" i="14"/>
  <c r="D863" i="14"/>
  <c r="B864" i="14"/>
  <c r="I864" i="14"/>
  <c r="C864" i="14"/>
  <c r="D864" i="14"/>
  <c r="B865" i="14"/>
  <c r="I865" i="14"/>
  <c r="C865" i="14"/>
  <c r="D865" i="14"/>
  <c r="B866" i="14"/>
  <c r="I866" i="14"/>
  <c r="C866" i="14"/>
  <c r="D866" i="14"/>
  <c r="B867" i="14"/>
  <c r="I867" i="14"/>
  <c r="C867" i="14"/>
  <c r="D867" i="14"/>
  <c r="B868" i="14"/>
  <c r="I868" i="14"/>
  <c r="C868" i="14"/>
  <c r="D868" i="14"/>
  <c r="B869" i="14"/>
  <c r="I869" i="14"/>
  <c r="C869" i="14"/>
  <c r="D869" i="14"/>
  <c r="B870" i="14"/>
  <c r="I870" i="14"/>
  <c r="C870" i="14"/>
  <c r="D870" i="14"/>
  <c r="B871" i="14"/>
  <c r="I871" i="14"/>
  <c r="C871" i="14"/>
  <c r="D871" i="14"/>
  <c r="B872" i="14"/>
  <c r="I872" i="14"/>
  <c r="C872" i="14"/>
  <c r="D872" i="14"/>
  <c r="B873" i="14"/>
  <c r="I873" i="14"/>
  <c r="C873" i="14"/>
  <c r="D873" i="14"/>
  <c r="B874" i="14"/>
  <c r="I874" i="14"/>
  <c r="C874" i="14"/>
  <c r="D874" i="14"/>
  <c r="B875" i="14"/>
  <c r="I875" i="14"/>
  <c r="C875" i="14"/>
  <c r="D875" i="14"/>
  <c r="B876" i="14"/>
  <c r="I876" i="14"/>
  <c r="C876" i="14"/>
  <c r="D876" i="14"/>
  <c r="B877" i="14"/>
  <c r="I877" i="14"/>
  <c r="C877" i="14"/>
  <c r="D877" i="14"/>
  <c r="B878" i="14"/>
  <c r="I878" i="14"/>
  <c r="C878" i="14"/>
  <c r="D878" i="14"/>
  <c r="B879" i="14"/>
  <c r="I879" i="14"/>
  <c r="C879" i="14"/>
  <c r="D879" i="14"/>
  <c r="B880" i="14"/>
  <c r="I880" i="14"/>
  <c r="C880" i="14"/>
  <c r="D880" i="14"/>
  <c r="B881" i="14"/>
  <c r="I881" i="14"/>
  <c r="C881" i="14"/>
  <c r="D881" i="14"/>
  <c r="B882" i="14"/>
  <c r="I882" i="14"/>
  <c r="C882" i="14"/>
  <c r="D882" i="14"/>
  <c r="B883" i="14"/>
  <c r="I883" i="14"/>
  <c r="C883" i="14"/>
  <c r="D883" i="14"/>
  <c r="B884" i="14"/>
  <c r="I884" i="14"/>
  <c r="C884" i="14"/>
  <c r="D884" i="14"/>
  <c r="B885" i="14"/>
  <c r="I885" i="14"/>
  <c r="C885" i="14"/>
  <c r="D885" i="14"/>
  <c r="B886" i="14"/>
  <c r="I886" i="14"/>
  <c r="C886" i="14"/>
  <c r="D886" i="14"/>
  <c r="B887" i="14"/>
  <c r="I887" i="14"/>
  <c r="C887" i="14"/>
  <c r="D887" i="14"/>
  <c r="B888" i="14"/>
  <c r="I888" i="14"/>
  <c r="C888" i="14"/>
  <c r="D888" i="14"/>
  <c r="B889" i="14"/>
  <c r="I889" i="14"/>
  <c r="C889" i="14"/>
  <c r="D889" i="14"/>
  <c r="B890" i="14"/>
  <c r="I890" i="14"/>
  <c r="C890" i="14"/>
  <c r="D890" i="14"/>
  <c r="B891" i="14"/>
  <c r="I891" i="14"/>
  <c r="C891" i="14"/>
  <c r="D891" i="14"/>
  <c r="B892" i="14"/>
  <c r="I892" i="14"/>
  <c r="C892" i="14"/>
  <c r="D892" i="14"/>
  <c r="B893" i="14"/>
  <c r="I893" i="14"/>
  <c r="C893" i="14"/>
  <c r="D893" i="14"/>
  <c r="B894" i="14"/>
  <c r="I894" i="14"/>
  <c r="C894" i="14"/>
  <c r="D894" i="14"/>
  <c r="B895" i="14"/>
  <c r="I895" i="14"/>
  <c r="C895" i="14"/>
  <c r="D895" i="14"/>
  <c r="B896" i="14"/>
  <c r="I896" i="14"/>
  <c r="C896" i="14"/>
  <c r="D896" i="14"/>
  <c r="B897" i="14"/>
  <c r="I897" i="14"/>
  <c r="C897" i="14"/>
  <c r="D897" i="14"/>
  <c r="B898" i="14"/>
  <c r="I898" i="14"/>
  <c r="C898" i="14"/>
  <c r="D898" i="14"/>
  <c r="B899" i="14"/>
  <c r="I899" i="14"/>
  <c r="C899" i="14"/>
  <c r="D899" i="14"/>
  <c r="B900" i="14"/>
  <c r="I900" i="14"/>
  <c r="C900" i="14"/>
  <c r="D900" i="14"/>
  <c r="B901" i="14"/>
  <c r="I901" i="14"/>
  <c r="C901" i="14"/>
  <c r="D901" i="14"/>
  <c r="B902" i="14"/>
  <c r="I902" i="14"/>
  <c r="C902" i="14"/>
  <c r="D902" i="14"/>
  <c r="B903" i="14"/>
  <c r="I903" i="14"/>
  <c r="C903" i="14"/>
  <c r="D903" i="14"/>
  <c r="B904" i="14"/>
  <c r="I904" i="14"/>
  <c r="C904" i="14"/>
  <c r="D904" i="14"/>
  <c r="B905" i="14"/>
  <c r="I905" i="14"/>
  <c r="C905" i="14"/>
  <c r="D905" i="14"/>
  <c r="B906" i="14"/>
  <c r="I906" i="14"/>
  <c r="C906" i="14"/>
  <c r="D906" i="14"/>
  <c r="B907" i="14"/>
  <c r="I907" i="14"/>
  <c r="C907" i="14"/>
  <c r="D907" i="14"/>
  <c r="B908" i="14"/>
  <c r="I908" i="14"/>
  <c r="C908" i="14"/>
  <c r="D908" i="14"/>
  <c r="B909" i="14"/>
  <c r="I909" i="14"/>
  <c r="C909" i="14"/>
  <c r="D909" i="14"/>
  <c r="B910" i="14"/>
  <c r="I910" i="14"/>
  <c r="C910" i="14"/>
  <c r="D910" i="14"/>
  <c r="B911" i="14"/>
  <c r="I911" i="14"/>
  <c r="C911" i="14"/>
  <c r="D911" i="14"/>
  <c r="B912" i="14"/>
  <c r="I912" i="14"/>
  <c r="C912" i="14"/>
  <c r="D912" i="14"/>
  <c r="B913" i="14"/>
  <c r="I913" i="14"/>
  <c r="C913" i="14"/>
  <c r="D913" i="14"/>
  <c r="B914" i="14"/>
  <c r="I914" i="14"/>
  <c r="C914" i="14"/>
  <c r="D914" i="14"/>
  <c r="B915" i="14"/>
  <c r="I915" i="14"/>
  <c r="C915" i="14"/>
  <c r="D915" i="14"/>
  <c r="B916" i="14"/>
  <c r="I916" i="14"/>
  <c r="C916" i="14"/>
  <c r="D916" i="14"/>
  <c r="B917" i="14"/>
  <c r="I917" i="14"/>
  <c r="C917" i="14"/>
  <c r="D917" i="14"/>
  <c r="B918" i="14"/>
  <c r="I918" i="14"/>
  <c r="C918" i="14"/>
  <c r="D918" i="14"/>
  <c r="B919" i="14"/>
  <c r="I919" i="14"/>
  <c r="C919" i="14"/>
  <c r="D919" i="14"/>
  <c r="B920" i="14"/>
  <c r="I920" i="14"/>
  <c r="C920" i="14"/>
  <c r="D920" i="14"/>
  <c r="B921" i="14"/>
  <c r="I921" i="14"/>
  <c r="C921" i="14"/>
  <c r="D921" i="14"/>
  <c r="B922" i="14"/>
  <c r="I922" i="14"/>
  <c r="C922" i="14"/>
  <c r="D922" i="14"/>
  <c r="B923" i="14"/>
  <c r="I923" i="14"/>
  <c r="C923" i="14"/>
  <c r="D923" i="14"/>
  <c r="B924" i="14"/>
  <c r="I924" i="14"/>
  <c r="C924" i="14"/>
  <c r="D924" i="14"/>
  <c r="B925" i="14"/>
  <c r="I925" i="14"/>
  <c r="C925" i="14"/>
  <c r="D925" i="14"/>
  <c r="B926" i="14"/>
  <c r="I926" i="14"/>
  <c r="C926" i="14"/>
  <c r="D926" i="14"/>
  <c r="B927" i="14"/>
  <c r="I927" i="14"/>
  <c r="C927" i="14"/>
  <c r="D927" i="14"/>
  <c r="B928" i="14"/>
  <c r="I928" i="14"/>
  <c r="C928" i="14"/>
  <c r="D928" i="14"/>
  <c r="B929" i="14"/>
  <c r="I929" i="14"/>
  <c r="C929" i="14"/>
  <c r="D929" i="14"/>
  <c r="B930" i="14"/>
  <c r="I930" i="14"/>
  <c r="C930" i="14"/>
  <c r="D930" i="14"/>
  <c r="B931" i="14"/>
  <c r="I931" i="14"/>
  <c r="C931" i="14"/>
  <c r="D931" i="14"/>
  <c r="B932" i="14"/>
  <c r="I932" i="14"/>
  <c r="C932" i="14"/>
  <c r="D932" i="14"/>
  <c r="B933" i="14"/>
  <c r="I933" i="14"/>
  <c r="C933" i="14"/>
  <c r="D933" i="14"/>
  <c r="B934" i="14"/>
  <c r="I934" i="14"/>
  <c r="C934" i="14"/>
  <c r="D934" i="14"/>
  <c r="B935" i="14"/>
  <c r="I935" i="14"/>
  <c r="C935" i="14"/>
  <c r="D935" i="14"/>
  <c r="B936" i="14"/>
  <c r="I936" i="14"/>
  <c r="C936" i="14"/>
  <c r="D936" i="14"/>
  <c r="B937" i="14"/>
  <c r="I937" i="14"/>
  <c r="C937" i="14"/>
  <c r="D937" i="14"/>
  <c r="B938" i="14"/>
  <c r="I938" i="14"/>
  <c r="C938" i="14"/>
  <c r="D938" i="14"/>
  <c r="B939" i="14"/>
  <c r="I939" i="14"/>
  <c r="C939" i="14"/>
  <c r="D939" i="14"/>
  <c r="B940" i="14"/>
  <c r="I940" i="14"/>
  <c r="C940" i="14"/>
  <c r="D940" i="14"/>
  <c r="B941" i="14"/>
  <c r="I941" i="14"/>
  <c r="C941" i="14"/>
  <c r="D941" i="14"/>
  <c r="B942" i="14"/>
  <c r="I942" i="14"/>
  <c r="C942" i="14"/>
  <c r="D942" i="14"/>
  <c r="B943" i="14"/>
  <c r="I943" i="14"/>
  <c r="C943" i="14"/>
  <c r="D943" i="14"/>
  <c r="B944" i="14"/>
  <c r="I944" i="14"/>
  <c r="C944" i="14"/>
  <c r="D944" i="14"/>
  <c r="B945" i="14"/>
  <c r="I945" i="14"/>
  <c r="C945" i="14"/>
  <c r="D945" i="14"/>
  <c r="B946" i="14"/>
  <c r="I946" i="14"/>
  <c r="C946" i="14"/>
  <c r="D946" i="14"/>
  <c r="B947" i="14"/>
  <c r="I947" i="14"/>
  <c r="C947" i="14"/>
  <c r="D947" i="14"/>
  <c r="B948" i="14"/>
  <c r="I948" i="14"/>
  <c r="C948" i="14"/>
  <c r="D948" i="14"/>
  <c r="B949" i="14"/>
  <c r="I949" i="14"/>
  <c r="C949" i="14"/>
  <c r="D949" i="14"/>
  <c r="B950" i="14"/>
  <c r="I950" i="14"/>
  <c r="C950" i="14"/>
  <c r="D950" i="14"/>
  <c r="B951" i="14"/>
  <c r="I951" i="14"/>
  <c r="C951" i="14"/>
  <c r="D951" i="14"/>
  <c r="B952" i="14"/>
  <c r="I952" i="14"/>
  <c r="C952" i="14"/>
  <c r="D952" i="14"/>
  <c r="B953" i="14"/>
  <c r="I953" i="14"/>
  <c r="C953" i="14"/>
  <c r="D953" i="14"/>
  <c r="B954" i="14"/>
  <c r="I954" i="14"/>
  <c r="C954" i="14"/>
  <c r="D954" i="14"/>
  <c r="B955" i="14"/>
  <c r="I955" i="14"/>
  <c r="C955" i="14"/>
  <c r="D955" i="14"/>
  <c r="B956" i="14"/>
  <c r="I956" i="14"/>
  <c r="C956" i="14"/>
  <c r="D956" i="14"/>
  <c r="B957" i="14"/>
  <c r="I957" i="14"/>
  <c r="C957" i="14"/>
  <c r="D957" i="14"/>
  <c r="B958" i="14"/>
  <c r="I958" i="14"/>
  <c r="C958" i="14"/>
  <c r="D958" i="14"/>
  <c r="B959" i="14"/>
  <c r="I959" i="14"/>
  <c r="C959" i="14"/>
  <c r="D959" i="14"/>
  <c r="B960" i="14"/>
  <c r="I960" i="14"/>
  <c r="C960" i="14"/>
  <c r="D960" i="14"/>
  <c r="B961" i="14"/>
  <c r="I961" i="14"/>
  <c r="C961" i="14"/>
  <c r="D961" i="14"/>
  <c r="B962" i="14"/>
  <c r="I962" i="14"/>
  <c r="C962" i="14"/>
  <c r="D962" i="14"/>
  <c r="B963" i="14"/>
  <c r="I963" i="14"/>
  <c r="C963" i="14"/>
  <c r="D963" i="14"/>
  <c r="B964" i="14"/>
  <c r="I964" i="14"/>
  <c r="C964" i="14"/>
  <c r="D964" i="14"/>
  <c r="B965" i="14"/>
  <c r="I965" i="14"/>
  <c r="C965" i="14"/>
  <c r="D965" i="14"/>
  <c r="B966" i="14"/>
  <c r="I966" i="14"/>
  <c r="C966" i="14"/>
  <c r="D966" i="14"/>
  <c r="B967" i="14"/>
  <c r="I967" i="14"/>
  <c r="C967" i="14"/>
  <c r="D967" i="14"/>
  <c r="B968" i="14"/>
  <c r="I968" i="14"/>
  <c r="C968" i="14"/>
  <c r="D968" i="14"/>
  <c r="B969" i="14"/>
  <c r="I969" i="14"/>
  <c r="C969" i="14"/>
  <c r="D969" i="14"/>
  <c r="B970" i="14"/>
  <c r="I970" i="14"/>
  <c r="C970" i="14"/>
  <c r="D970" i="14"/>
  <c r="B971" i="14"/>
  <c r="I971" i="14"/>
  <c r="C971" i="14"/>
  <c r="D971" i="14"/>
  <c r="B972" i="14"/>
  <c r="I972" i="14"/>
  <c r="C972" i="14"/>
  <c r="D972" i="14"/>
  <c r="B973" i="14"/>
  <c r="I973" i="14"/>
  <c r="C973" i="14"/>
  <c r="D973" i="14"/>
  <c r="B974" i="14"/>
  <c r="I974" i="14"/>
  <c r="C974" i="14"/>
  <c r="D974" i="14"/>
  <c r="B975" i="14"/>
  <c r="I975" i="14"/>
  <c r="C975" i="14"/>
  <c r="D975" i="14"/>
  <c r="B976" i="14"/>
  <c r="I976" i="14"/>
  <c r="C976" i="14"/>
  <c r="D976" i="14"/>
  <c r="B977" i="14"/>
  <c r="I977" i="14"/>
  <c r="C977" i="14"/>
  <c r="D977" i="14"/>
  <c r="B978" i="14"/>
  <c r="I978" i="14"/>
  <c r="C978" i="14"/>
  <c r="D978" i="14"/>
  <c r="B979" i="14"/>
  <c r="I979" i="14"/>
  <c r="C979" i="14"/>
  <c r="D979" i="14"/>
  <c r="B980" i="14"/>
  <c r="I980" i="14"/>
  <c r="C980" i="14"/>
  <c r="D980" i="14"/>
  <c r="B981" i="14"/>
  <c r="I981" i="14"/>
  <c r="C981" i="14"/>
  <c r="D981" i="14"/>
  <c r="B982" i="14"/>
  <c r="I982" i="14"/>
  <c r="C982" i="14"/>
  <c r="D982" i="14"/>
  <c r="B983" i="14"/>
  <c r="I983" i="14"/>
  <c r="C983" i="14"/>
  <c r="D983" i="14"/>
  <c r="B984" i="14"/>
  <c r="I984" i="14"/>
  <c r="C984" i="14"/>
  <c r="D984" i="14"/>
  <c r="B985" i="14"/>
  <c r="I985" i="14"/>
  <c r="C985" i="14"/>
  <c r="D985" i="14"/>
  <c r="B986" i="14"/>
  <c r="I986" i="14"/>
  <c r="C986" i="14"/>
  <c r="D986" i="14"/>
  <c r="B987" i="14"/>
  <c r="I987" i="14"/>
  <c r="C987" i="14"/>
  <c r="D987" i="14"/>
  <c r="B988" i="14"/>
  <c r="I988" i="14"/>
  <c r="C988" i="14"/>
  <c r="D988" i="14"/>
  <c r="B989" i="14"/>
  <c r="I989" i="14"/>
  <c r="C989" i="14"/>
  <c r="D989" i="14"/>
  <c r="B990" i="14"/>
  <c r="I990" i="14"/>
  <c r="C990" i="14"/>
  <c r="D990" i="14"/>
  <c r="B991" i="14"/>
  <c r="I991" i="14"/>
  <c r="C991" i="14"/>
  <c r="D991" i="14"/>
  <c r="B992" i="14"/>
  <c r="I992" i="14"/>
  <c r="C992" i="14"/>
  <c r="D992" i="14"/>
  <c r="B993" i="14"/>
  <c r="I993" i="14"/>
  <c r="C993" i="14"/>
  <c r="D993" i="14"/>
  <c r="B994" i="14"/>
  <c r="I994" i="14"/>
  <c r="C994" i="14"/>
  <c r="D994" i="14"/>
  <c r="B995" i="14"/>
  <c r="I995" i="14"/>
  <c r="C995" i="14"/>
  <c r="D995" i="14"/>
  <c r="B996" i="14"/>
  <c r="I996" i="14"/>
  <c r="C996" i="14"/>
  <c r="D996" i="14"/>
  <c r="B997" i="14"/>
  <c r="I997" i="14"/>
  <c r="C997" i="14"/>
  <c r="D997" i="14"/>
  <c r="B998" i="14"/>
  <c r="I998" i="14"/>
  <c r="C998" i="14"/>
  <c r="D998" i="14"/>
  <c r="B999" i="14"/>
  <c r="I999" i="14"/>
  <c r="C999" i="14"/>
  <c r="D999" i="14"/>
  <c r="B1000" i="14"/>
  <c r="I1000" i="14"/>
  <c r="C1000" i="14"/>
  <c r="D1000" i="14"/>
  <c r="B1001" i="14"/>
  <c r="I1001" i="14"/>
  <c r="C1001" i="14"/>
  <c r="D1001" i="14"/>
  <c r="B1002" i="14"/>
  <c r="I1002" i="14"/>
  <c r="C1002" i="14"/>
  <c r="D1002" i="14"/>
  <c r="B1003" i="14"/>
  <c r="I1003" i="14"/>
  <c r="C1003" i="14"/>
  <c r="D1003" i="14"/>
  <c r="B1004" i="14"/>
  <c r="I1004" i="14"/>
  <c r="C1004" i="14"/>
  <c r="D1004" i="14"/>
  <c r="B1005" i="14"/>
  <c r="I1005" i="14"/>
  <c r="C1005" i="14"/>
  <c r="D1005" i="14"/>
  <c r="B1006" i="14"/>
  <c r="I1006" i="14"/>
  <c r="C1006" i="14"/>
  <c r="D1006" i="14"/>
  <c r="B1007" i="14"/>
  <c r="I1007" i="14"/>
  <c r="C1007" i="14"/>
  <c r="D1007" i="14"/>
  <c r="B1008" i="14"/>
  <c r="I1008" i="14"/>
  <c r="C1008" i="14"/>
  <c r="D1008" i="14"/>
  <c r="B1009" i="14"/>
  <c r="I1009" i="14"/>
  <c r="C1009" i="14"/>
  <c r="D1009" i="14"/>
  <c r="B1010" i="14"/>
  <c r="I1010" i="14"/>
  <c r="C1010" i="14"/>
  <c r="D1010" i="14"/>
  <c r="B1011" i="14"/>
  <c r="I1011" i="14"/>
  <c r="C1011" i="14"/>
  <c r="D1011" i="14"/>
  <c r="B1012" i="14"/>
  <c r="I1012" i="14"/>
  <c r="C1012" i="14"/>
  <c r="D1012" i="14"/>
  <c r="B1013" i="14"/>
  <c r="I1013" i="14"/>
  <c r="C1013" i="14"/>
  <c r="D1013" i="14"/>
  <c r="B1014" i="14"/>
  <c r="I1014" i="14"/>
  <c r="C1014" i="14"/>
  <c r="D1014" i="14"/>
  <c r="B1015" i="14"/>
  <c r="I1015" i="14"/>
  <c r="C1015" i="14"/>
  <c r="D1015" i="14"/>
  <c r="B1016" i="14"/>
  <c r="I1016" i="14"/>
  <c r="C1016" i="14"/>
  <c r="D1016" i="14"/>
  <c r="B1017" i="14"/>
  <c r="I1017" i="14"/>
  <c r="C1017" i="14"/>
  <c r="D1017" i="14"/>
  <c r="B1018" i="14"/>
  <c r="I1018" i="14"/>
  <c r="C1018" i="14"/>
  <c r="D1018" i="14"/>
  <c r="B1019" i="14"/>
  <c r="I1019" i="14"/>
  <c r="C1019" i="14"/>
  <c r="D1019" i="14"/>
  <c r="B1020" i="14"/>
  <c r="I1020" i="14"/>
  <c r="C1020" i="14"/>
  <c r="D1020" i="14"/>
  <c r="B1021" i="14"/>
  <c r="I1021" i="14"/>
  <c r="C1021" i="14"/>
  <c r="D1021" i="14"/>
  <c r="B1022" i="14"/>
  <c r="I1022" i="14"/>
  <c r="C1022" i="14"/>
  <c r="D1022" i="14"/>
  <c r="B1023" i="14"/>
  <c r="I1023" i="14"/>
  <c r="C1023" i="14"/>
  <c r="D1023" i="14"/>
  <c r="B1024" i="14"/>
  <c r="I1024" i="14"/>
  <c r="C1024" i="14"/>
  <c r="D1024" i="14"/>
  <c r="B1025" i="14"/>
  <c r="I1025" i="14"/>
  <c r="C1025" i="14"/>
  <c r="D1025" i="14"/>
  <c r="B1026" i="14"/>
  <c r="I1026" i="14"/>
  <c r="C1026" i="14"/>
  <c r="D1026" i="14"/>
  <c r="B1027" i="14"/>
  <c r="I1027" i="14"/>
  <c r="C1027" i="14"/>
  <c r="D1027" i="14"/>
  <c r="B1028" i="14"/>
  <c r="I1028" i="14"/>
  <c r="C1028" i="14"/>
  <c r="D1028" i="14"/>
  <c r="B1029" i="14"/>
  <c r="I1029" i="14"/>
  <c r="C1029" i="14"/>
  <c r="D1029" i="14"/>
  <c r="B1030" i="14"/>
  <c r="I1030" i="14"/>
  <c r="C1030" i="14"/>
  <c r="D1030" i="14"/>
  <c r="B1031" i="14"/>
  <c r="I1031" i="14"/>
  <c r="C1031" i="14"/>
  <c r="D1031" i="14"/>
  <c r="B1032" i="14"/>
  <c r="I1032" i="14"/>
  <c r="C1032" i="14"/>
  <c r="D1032" i="14"/>
  <c r="B1033" i="14"/>
  <c r="I1033" i="14"/>
  <c r="C1033" i="14"/>
  <c r="D1033" i="14"/>
  <c r="B1034" i="14"/>
  <c r="I1034" i="14"/>
  <c r="C1034" i="14"/>
  <c r="D1034" i="14"/>
  <c r="B1035" i="14"/>
  <c r="I1035" i="14"/>
  <c r="C1035" i="14"/>
  <c r="D1035" i="14"/>
  <c r="B1036" i="14"/>
  <c r="I1036" i="14"/>
  <c r="C1036" i="14"/>
  <c r="D1036" i="14"/>
  <c r="B1037" i="14"/>
  <c r="I1037" i="14"/>
  <c r="C1037" i="14"/>
  <c r="D1037" i="14"/>
  <c r="B1038" i="14"/>
  <c r="I1038" i="14"/>
  <c r="C1038" i="14"/>
  <c r="D1038" i="14"/>
  <c r="B1039" i="14"/>
  <c r="I1039" i="14"/>
  <c r="C1039" i="14"/>
  <c r="D1039" i="14"/>
  <c r="B1040" i="14"/>
  <c r="I1040" i="14"/>
  <c r="C1040" i="14"/>
  <c r="D1040" i="14"/>
  <c r="B1041" i="14"/>
  <c r="I1041" i="14"/>
  <c r="C1041" i="14"/>
  <c r="D1041" i="14"/>
  <c r="B1042" i="14"/>
  <c r="I1042" i="14"/>
  <c r="C1042" i="14"/>
  <c r="D1042" i="14"/>
  <c r="B1043" i="14"/>
  <c r="I1043" i="14"/>
  <c r="C1043" i="14"/>
  <c r="D1043" i="14"/>
  <c r="B1044" i="14"/>
  <c r="I1044" i="14"/>
  <c r="C1044" i="14"/>
  <c r="D1044" i="14"/>
  <c r="B1045" i="14"/>
  <c r="I1045" i="14"/>
  <c r="C1045" i="14"/>
  <c r="D1045" i="14"/>
  <c r="B1046" i="14"/>
  <c r="I1046" i="14"/>
  <c r="C1046" i="14"/>
  <c r="D1046" i="14"/>
  <c r="B1047" i="14"/>
  <c r="I1047" i="14"/>
  <c r="C1047" i="14"/>
  <c r="D1047" i="14"/>
  <c r="B1048" i="14"/>
  <c r="I1048" i="14"/>
  <c r="C1048" i="14"/>
  <c r="D1048" i="14"/>
  <c r="B1049" i="14"/>
  <c r="I1049" i="14"/>
  <c r="C1049" i="14"/>
  <c r="D1049" i="14"/>
  <c r="B1050" i="14"/>
  <c r="I1050" i="14"/>
  <c r="C1050" i="14"/>
  <c r="D1050" i="14"/>
  <c r="B1051" i="14"/>
  <c r="I1051" i="14"/>
  <c r="C1051" i="14"/>
  <c r="D1051" i="14"/>
  <c r="B1052" i="14"/>
  <c r="I1052" i="14"/>
  <c r="C1052" i="14"/>
  <c r="D1052" i="14"/>
  <c r="B1053" i="14"/>
  <c r="I1053" i="14"/>
  <c r="C1053" i="14"/>
  <c r="D1053" i="14"/>
  <c r="B1054" i="14"/>
  <c r="I1054" i="14"/>
  <c r="C1054" i="14"/>
  <c r="D1054" i="14"/>
  <c r="B1055" i="14"/>
  <c r="I1055" i="14"/>
  <c r="C1055" i="14"/>
  <c r="D1055" i="14"/>
  <c r="B1056" i="14"/>
  <c r="I1056" i="14"/>
  <c r="C1056" i="14"/>
  <c r="D1056" i="14"/>
  <c r="B1057" i="14"/>
  <c r="I1057" i="14"/>
  <c r="C1057" i="14"/>
  <c r="D1057" i="14"/>
  <c r="B1058" i="14"/>
  <c r="I1058" i="14"/>
  <c r="C1058" i="14"/>
  <c r="D1058" i="14"/>
  <c r="B1059" i="14"/>
  <c r="I1059" i="14"/>
  <c r="C1059" i="14"/>
  <c r="D1059" i="14"/>
  <c r="B1060" i="14"/>
  <c r="I1060" i="14"/>
  <c r="C1060" i="14"/>
  <c r="D1060" i="14"/>
  <c r="B1061" i="14"/>
  <c r="I1061" i="14"/>
  <c r="C1061" i="14"/>
  <c r="D1061" i="14"/>
  <c r="B1062" i="14"/>
  <c r="I1062" i="14"/>
  <c r="C1062" i="14"/>
  <c r="D1062" i="14"/>
  <c r="B1063" i="14"/>
  <c r="I1063" i="14"/>
  <c r="C1063" i="14"/>
  <c r="D1063" i="14"/>
  <c r="B1064" i="14"/>
  <c r="I1064" i="14"/>
  <c r="C1064" i="14"/>
  <c r="D1064" i="14"/>
  <c r="B1065" i="14"/>
  <c r="I1065" i="14"/>
  <c r="C1065" i="14"/>
  <c r="D1065" i="14"/>
  <c r="B1066" i="14"/>
  <c r="I1066" i="14"/>
  <c r="C1066" i="14"/>
  <c r="D1066" i="14"/>
  <c r="B1067" i="14"/>
  <c r="I1067" i="14"/>
  <c r="C1067" i="14"/>
  <c r="D1067" i="14"/>
  <c r="B1068" i="14"/>
  <c r="I1068" i="14"/>
  <c r="C1068" i="14"/>
  <c r="D1068" i="14"/>
  <c r="B1069" i="14"/>
  <c r="I1069" i="14"/>
  <c r="C1069" i="14"/>
  <c r="D1069" i="14"/>
  <c r="B1070" i="14"/>
  <c r="I1070" i="14"/>
  <c r="C1070" i="14"/>
  <c r="D1070" i="14"/>
  <c r="B1071" i="14"/>
  <c r="I1071" i="14"/>
  <c r="C1071" i="14"/>
  <c r="D1071" i="14"/>
  <c r="B1072" i="14"/>
  <c r="I1072" i="14"/>
  <c r="C1072" i="14"/>
  <c r="D1072" i="14"/>
  <c r="B1073" i="14"/>
  <c r="I1073" i="14"/>
  <c r="C1073" i="14"/>
  <c r="D1073" i="14"/>
  <c r="B1074" i="14"/>
  <c r="I1074" i="14"/>
  <c r="C1074" i="14"/>
  <c r="D1074" i="14"/>
  <c r="B1075" i="14"/>
  <c r="I1075" i="14"/>
  <c r="C1075" i="14"/>
  <c r="D1075" i="14"/>
  <c r="B1076" i="14"/>
  <c r="I1076" i="14"/>
  <c r="C1076" i="14"/>
  <c r="D1076" i="14"/>
  <c r="B1077" i="14"/>
  <c r="I1077" i="14"/>
  <c r="C1077" i="14"/>
  <c r="D1077" i="14"/>
  <c r="B1078" i="14"/>
  <c r="I1078" i="14"/>
  <c r="C1078" i="14"/>
  <c r="D1078" i="14"/>
  <c r="B1079" i="14"/>
  <c r="I1079" i="14"/>
  <c r="C1079" i="14"/>
  <c r="D1079" i="14"/>
  <c r="B1080" i="14"/>
  <c r="I1080" i="14"/>
  <c r="C1080" i="14"/>
  <c r="D1080" i="14"/>
  <c r="B1081" i="14"/>
  <c r="I1081" i="14"/>
  <c r="C1081" i="14"/>
  <c r="D1081" i="14"/>
  <c r="B1082" i="14"/>
  <c r="I1082" i="14"/>
  <c r="C1082" i="14"/>
  <c r="D1082" i="14"/>
  <c r="B1083" i="14"/>
  <c r="I1083" i="14"/>
  <c r="C1083" i="14"/>
  <c r="D1083" i="14"/>
  <c r="B1084" i="14"/>
  <c r="I1084" i="14"/>
  <c r="C1084" i="14"/>
  <c r="D1084" i="14"/>
  <c r="B1085" i="14"/>
  <c r="I1085" i="14"/>
  <c r="C1085" i="14"/>
  <c r="D1085" i="14"/>
  <c r="B1086" i="14"/>
  <c r="I1086" i="14"/>
  <c r="C1086" i="14"/>
  <c r="D1086" i="14"/>
  <c r="B1087" i="14"/>
  <c r="I1087" i="14"/>
  <c r="C1087" i="14"/>
  <c r="D1087" i="14"/>
  <c r="B1088" i="14"/>
  <c r="I1088" i="14"/>
  <c r="C1088" i="14"/>
  <c r="D1088" i="14"/>
  <c r="B1089" i="14"/>
  <c r="I1089" i="14"/>
  <c r="C1089" i="14"/>
  <c r="D1089" i="14"/>
  <c r="B1090" i="14"/>
  <c r="I1090" i="14"/>
  <c r="C1090" i="14"/>
  <c r="D1090" i="14"/>
  <c r="B1091" i="14"/>
  <c r="I1091" i="14"/>
  <c r="C1091" i="14"/>
  <c r="D1091" i="14"/>
  <c r="B1092" i="14"/>
  <c r="I1092" i="14"/>
  <c r="C1092" i="14"/>
  <c r="D1092" i="14"/>
  <c r="B1093" i="14"/>
  <c r="I1093" i="14"/>
  <c r="C1093" i="14"/>
  <c r="D1093" i="14"/>
  <c r="B1094" i="14"/>
  <c r="I1094" i="14"/>
  <c r="C1094" i="14"/>
  <c r="D1094" i="14"/>
  <c r="B1095" i="14"/>
  <c r="I1095" i="14"/>
  <c r="C1095" i="14"/>
  <c r="D1095" i="14"/>
  <c r="B1096" i="14"/>
  <c r="I1096" i="14"/>
  <c r="C1096" i="14"/>
  <c r="D1096" i="14"/>
  <c r="B1097" i="14"/>
  <c r="I1097" i="14"/>
  <c r="C1097" i="14"/>
  <c r="D1097" i="14"/>
  <c r="B1098" i="14"/>
  <c r="I1098" i="14"/>
  <c r="C1098" i="14"/>
  <c r="D1098" i="14"/>
  <c r="B1099" i="14"/>
  <c r="I1099" i="14"/>
  <c r="C1099" i="14"/>
  <c r="D1099" i="14"/>
  <c r="B1100" i="14"/>
  <c r="I1100" i="14"/>
  <c r="C1100" i="14"/>
  <c r="D1100" i="14"/>
  <c r="B1101" i="14"/>
  <c r="I1101" i="14"/>
  <c r="C1101" i="14"/>
  <c r="D1101" i="14"/>
  <c r="B1102" i="14"/>
  <c r="I1102" i="14"/>
  <c r="C1102" i="14"/>
  <c r="D1102" i="14"/>
  <c r="B1103" i="14"/>
  <c r="I1103" i="14"/>
  <c r="C1103" i="14"/>
  <c r="D1103" i="14"/>
  <c r="B1104" i="14"/>
  <c r="I1104" i="14"/>
  <c r="C1104" i="14"/>
  <c r="D1104" i="14"/>
  <c r="B1105" i="14"/>
  <c r="I1105" i="14"/>
  <c r="C1105" i="14"/>
  <c r="D1105" i="14"/>
  <c r="B1106" i="14"/>
  <c r="I1106" i="14"/>
  <c r="C1106" i="14"/>
  <c r="D1106" i="14"/>
  <c r="B1107" i="14"/>
  <c r="I1107" i="14"/>
  <c r="C1107" i="14"/>
  <c r="D1107" i="14"/>
  <c r="B1108" i="14"/>
  <c r="I1108" i="14"/>
  <c r="C1108" i="14"/>
  <c r="D1108" i="14"/>
  <c r="B1109" i="14"/>
  <c r="I1109" i="14"/>
  <c r="C1109" i="14"/>
  <c r="D1109" i="14"/>
  <c r="B1110" i="14"/>
  <c r="I1110" i="14"/>
  <c r="C1110" i="14"/>
  <c r="D1110" i="14"/>
  <c r="B1111" i="14"/>
  <c r="I1111" i="14"/>
  <c r="C1111" i="14"/>
  <c r="D1111" i="14"/>
  <c r="B1112" i="14"/>
  <c r="I1112" i="14"/>
  <c r="C1112" i="14"/>
  <c r="D1112" i="14"/>
  <c r="B1113" i="14"/>
  <c r="I1113" i="14"/>
  <c r="C1113" i="14"/>
  <c r="D1113" i="14"/>
  <c r="B1114" i="14"/>
  <c r="I1114" i="14"/>
  <c r="C1114" i="14"/>
  <c r="D1114" i="14"/>
  <c r="B1115" i="14"/>
  <c r="I1115" i="14"/>
  <c r="C1115" i="14"/>
  <c r="D1115" i="14"/>
  <c r="B1116" i="14"/>
  <c r="I1116" i="14"/>
  <c r="C1116" i="14"/>
  <c r="D1116" i="14"/>
  <c r="B1117" i="14"/>
  <c r="I1117" i="14"/>
  <c r="C1117" i="14"/>
  <c r="D1117" i="14"/>
  <c r="B1118" i="14"/>
  <c r="I1118" i="14"/>
  <c r="C1118" i="14"/>
  <c r="D1118" i="14"/>
  <c r="B1119" i="14"/>
  <c r="I1119" i="14"/>
  <c r="C1119" i="14"/>
  <c r="D1119" i="14"/>
  <c r="B1120" i="14"/>
  <c r="I1120" i="14"/>
  <c r="C1120" i="14"/>
  <c r="D1120" i="14"/>
  <c r="B1121" i="14"/>
  <c r="I1121" i="14"/>
  <c r="C1121" i="14"/>
  <c r="D1121" i="14"/>
  <c r="B1122" i="14"/>
  <c r="I1122" i="14"/>
  <c r="C1122" i="14"/>
  <c r="D1122" i="14"/>
  <c r="B1123" i="14"/>
  <c r="I1123" i="14"/>
  <c r="C1123" i="14"/>
  <c r="D1123" i="14"/>
  <c r="B1124" i="14"/>
  <c r="I1124" i="14"/>
  <c r="C1124" i="14"/>
  <c r="D1124" i="14"/>
  <c r="B1125" i="14"/>
  <c r="I1125" i="14"/>
  <c r="C1125" i="14"/>
  <c r="D1125" i="14"/>
  <c r="B1126" i="14"/>
  <c r="I1126" i="14"/>
  <c r="C1126" i="14"/>
  <c r="D1126" i="14"/>
  <c r="B1127" i="14"/>
  <c r="I1127" i="14"/>
  <c r="C1127" i="14"/>
  <c r="D1127" i="14"/>
  <c r="B1128" i="14"/>
  <c r="I1128" i="14"/>
  <c r="C1128" i="14"/>
  <c r="D1128" i="14"/>
  <c r="B1129" i="14"/>
  <c r="I1129" i="14"/>
  <c r="C1129" i="14"/>
  <c r="D1129" i="14"/>
  <c r="B1130" i="14"/>
  <c r="I1130" i="14"/>
  <c r="C1130" i="14"/>
  <c r="D1130" i="14"/>
  <c r="B1131" i="14"/>
  <c r="I1131" i="14"/>
  <c r="C1131" i="14"/>
  <c r="D1131" i="14"/>
  <c r="B1132" i="14"/>
  <c r="I1132" i="14"/>
  <c r="C1132" i="14"/>
  <c r="D1132" i="14"/>
  <c r="B1133" i="14"/>
  <c r="I1133" i="14"/>
  <c r="C1133" i="14"/>
  <c r="D1133" i="14"/>
  <c r="B1134" i="14"/>
  <c r="I1134" i="14"/>
  <c r="C1134" i="14"/>
  <c r="D1134" i="14"/>
  <c r="B1135" i="14"/>
  <c r="I1135" i="14"/>
  <c r="C1135" i="14"/>
  <c r="D1135" i="14"/>
  <c r="B1136" i="14"/>
  <c r="I1136" i="14"/>
  <c r="C1136" i="14"/>
  <c r="D1136" i="14"/>
  <c r="B1137" i="14"/>
  <c r="I1137" i="14"/>
  <c r="C1137" i="14"/>
  <c r="D1137" i="14"/>
  <c r="B1138" i="14"/>
  <c r="I1138" i="14"/>
  <c r="C1138" i="14"/>
  <c r="D1138" i="14"/>
  <c r="B1139" i="14"/>
  <c r="I1139" i="14"/>
  <c r="C1139" i="14"/>
  <c r="D1139" i="14"/>
  <c r="B1140" i="14"/>
  <c r="I1140" i="14"/>
  <c r="C1140" i="14"/>
  <c r="D1140" i="14"/>
  <c r="B1141" i="14"/>
  <c r="I1141" i="14"/>
  <c r="C1141" i="14"/>
  <c r="D1141" i="14"/>
  <c r="B1142" i="14"/>
  <c r="I1142" i="14"/>
  <c r="C1142" i="14"/>
  <c r="D1142" i="14"/>
  <c r="B1143" i="14"/>
  <c r="I1143" i="14"/>
  <c r="C1143" i="14"/>
  <c r="D1143" i="14"/>
  <c r="B1144" i="14"/>
  <c r="I1144" i="14"/>
  <c r="C1144" i="14"/>
  <c r="D1144" i="14"/>
  <c r="B1145" i="14"/>
  <c r="I1145" i="14"/>
  <c r="C1145" i="14"/>
  <c r="D1145" i="14"/>
  <c r="B1146" i="14"/>
  <c r="I1146" i="14"/>
  <c r="C1146" i="14"/>
  <c r="D1146" i="14"/>
  <c r="B1147" i="14"/>
  <c r="I1147" i="14"/>
  <c r="C1147" i="14"/>
  <c r="D1147" i="14"/>
  <c r="B1148" i="14"/>
  <c r="I1148" i="14"/>
  <c r="C1148" i="14"/>
  <c r="D1148" i="14"/>
  <c r="B1149" i="14"/>
  <c r="I1149" i="14"/>
  <c r="C1149" i="14"/>
  <c r="D1149" i="14"/>
  <c r="B1150" i="14"/>
  <c r="I1150" i="14"/>
  <c r="C1150" i="14"/>
  <c r="D1150" i="14"/>
  <c r="B1151" i="14"/>
  <c r="I1151" i="14"/>
  <c r="C1151" i="14"/>
  <c r="D1151" i="14"/>
  <c r="B1152" i="14"/>
  <c r="I1152" i="14"/>
  <c r="C1152" i="14"/>
  <c r="D1152" i="14"/>
  <c r="B1153" i="14"/>
  <c r="I1153" i="14"/>
  <c r="C1153" i="14"/>
  <c r="D1153" i="14"/>
  <c r="B1154" i="14"/>
  <c r="I1154" i="14"/>
  <c r="C1154" i="14"/>
  <c r="D1154" i="14"/>
  <c r="B1155" i="14"/>
  <c r="I1155" i="14"/>
  <c r="C1155" i="14"/>
  <c r="D1155" i="14"/>
  <c r="B1156" i="14"/>
  <c r="I1156" i="14"/>
  <c r="C1156" i="14"/>
  <c r="D1156" i="14"/>
  <c r="B1157" i="14"/>
  <c r="I1157" i="14"/>
  <c r="C1157" i="14"/>
  <c r="D1157" i="14"/>
  <c r="B1158" i="14"/>
  <c r="I1158" i="14"/>
  <c r="C1158" i="14"/>
  <c r="D1158" i="14"/>
  <c r="B1159" i="14"/>
  <c r="I1159" i="14"/>
  <c r="C1159" i="14"/>
  <c r="D1159" i="14"/>
  <c r="B1160" i="14"/>
  <c r="I1160" i="14"/>
  <c r="C1160" i="14"/>
  <c r="D1160" i="14"/>
  <c r="B1161" i="14"/>
  <c r="I1161" i="14"/>
  <c r="C1161" i="14"/>
  <c r="D1161" i="14"/>
  <c r="B1162" i="14"/>
  <c r="I1162" i="14"/>
  <c r="C1162" i="14"/>
  <c r="D1162" i="14"/>
  <c r="B1163" i="14"/>
  <c r="I1163" i="14"/>
  <c r="C1163" i="14"/>
  <c r="D1163" i="14"/>
  <c r="B1164" i="14"/>
  <c r="I1164" i="14"/>
  <c r="C1164" i="14"/>
  <c r="D1164" i="14"/>
  <c r="B1165" i="14"/>
  <c r="I1165" i="14"/>
  <c r="C1165" i="14"/>
  <c r="D1165" i="14"/>
  <c r="B1166" i="14"/>
  <c r="I1166" i="14"/>
  <c r="C1166" i="14"/>
  <c r="D1166" i="14"/>
  <c r="B1167" i="14"/>
  <c r="I1167" i="14"/>
  <c r="C1167" i="14"/>
  <c r="D1167" i="14"/>
  <c r="B1168" i="14"/>
  <c r="I1168" i="14"/>
  <c r="C1168" i="14"/>
  <c r="D1168" i="14"/>
  <c r="B1169" i="14"/>
  <c r="I1169" i="14"/>
  <c r="C1169" i="14"/>
  <c r="D1169" i="14"/>
  <c r="B1170" i="14"/>
  <c r="I1170" i="14"/>
  <c r="C1170" i="14"/>
  <c r="D1170" i="14"/>
  <c r="B1171" i="14"/>
  <c r="I1171" i="14"/>
  <c r="C1171" i="14"/>
  <c r="D1171" i="14"/>
  <c r="B1172" i="14"/>
  <c r="I1172" i="14"/>
  <c r="C1172" i="14"/>
  <c r="D1172" i="14"/>
  <c r="B1173" i="14"/>
  <c r="I1173" i="14"/>
  <c r="C1173" i="14"/>
  <c r="D1173" i="14"/>
  <c r="B1174" i="14"/>
  <c r="I1174" i="14"/>
  <c r="C1174" i="14"/>
  <c r="D1174" i="14"/>
  <c r="B1175" i="14"/>
  <c r="I1175" i="14"/>
  <c r="C1175" i="14"/>
  <c r="D1175" i="14"/>
  <c r="B1176" i="14"/>
  <c r="I1176" i="14"/>
  <c r="C1176" i="14"/>
  <c r="D1176" i="14"/>
  <c r="B1177" i="14"/>
  <c r="I1177" i="14"/>
  <c r="C1177" i="14"/>
  <c r="D1177" i="14"/>
  <c r="B1178" i="14"/>
  <c r="I1178" i="14"/>
  <c r="C1178" i="14"/>
  <c r="D1178" i="14"/>
  <c r="B1179" i="14"/>
  <c r="I1179" i="14"/>
  <c r="C1179" i="14"/>
  <c r="D1179" i="14"/>
  <c r="B1180" i="14"/>
  <c r="I1180" i="14"/>
  <c r="C1180" i="14"/>
  <c r="D1180" i="14"/>
  <c r="B1181" i="14"/>
  <c r="I1181" i="14"/>
  <c r="C1181" i="14"/>
  <c r="D1181" i="14"/>
  <c r="B1182" i="14"/>
  <c r="I1182" i="14"/>
  <c r="C1182" i="14"/>
  <c r="D1182" i="14"/>
  <c r="B1183" i="14"/>
  <c r="I1183" i="14"/>
  <c r="C1183" i="14"/>
  <c r="D1183" i="14"/>
  <c r="B1184" i="14"/>
  <c r="I1184" i="14"/>
  <c r="C1184" i="14"/>
  <c r="D1184" i="14"/>
  <c r="B1185" i="14"/>
  <c r="I1185" i="14"/>
  <c r="C1185" i="14"/>
  <c r="D1185" i="14"/>
  <c r="B1186" i="14"/>
  <c r="I1186" i="14"/>
  <c r="C1186" i="14"/>
  <c r="D1186" i="14"/>
  <c r="B1187" i="14"/>
  <c r="I1187" i="14"/>
  <c r="C1187" i="14"/>
  <c r="D1187" i="14"/>
  <c r="B1188" i="14"/>
  <c r="I1188" i="14"/>
  <c r="C1188" i="14"/>
  <c r="D1188" i="14"/>
  <c r="B1189" i="14"/>
  <c r="I1189" i="14"/>
  <c r="C1189" i="14"/>
  <c r="D1189" i="14"/>
  <c r="B1190" i="14"/>
  <c r="I1190" i="14"/>
  <c r="C1190" i="14"/>
  <c r="D1190" i="14"/>
  <c r="B1191" i="14"/>
  <c r="I1191" i="14"/>
  <c r="C1191" i="14"/>
  <c r="D1191" i="14"/>
  <c r="B1192" i="14"/>
  <c r="I1192" i="14"/>
  <c r="C1192" i="14"/>
  <c r="D1192" i="14"/>
  <c r="B1193" i="14"/>
  <c r="I1193" i="14"/>
  <c r="C1193" i="14"/>
  <c r="D1193" i="14"/>
  <c r="B1194" i="14"/>
  <c r="I1194" i="14"/>
  <c r="C1194" i="14"/>
  <c r="D1194" i="14"/>
  <c r="B1195" i="14"/>
  <c r="I1195" i="14"/>
  <c r="C1195" i="14"/>
  <c r="D1195" i="14"/>
  <c r="B1196" i="14"/>
  <c r="I1196" i="14"/>
  <c r="C1196" i="14"/>
  <c r="D1196" i="14"/>
  <c r="B1197" i="14"/>
  <c r="I1197" i="14"/>
  <c r="C1197" i="14"/>
  <c r="D1197" i="14"/>
  <c r="B1198" i="14"/>
  <c r="I1198" i="14"/>
  <c r="C1198" i="14"/>
  <c r="D1198" i="14"/>
  <c r="B1199" i="14"/>
  <c r="I1199" i="14"/>
  <c r="C1199" i="14"/>
  <c r="D1199" i="14"/>
  <c r="B1200" i="14"/>
  <c r="I1200" i="14"/>
  <c r="C1200" i="14"/>
  <c r="D1200" i="14"/>
  <c r="B1201" i="14"/>
  <c r="I1201" i="14"/>
  <c r="C1201" i="14"/>
  <c r="D1201" i="14"/>
  <c r="B1202" i="14"/>
  <c r="I1202" i="14"/>
  <c r="C1202" i="14"/>
  <c r="D1202" i="14"/>
  <c r="B1203" i="14"/>
  <c r="I1203" i="14"/>
  <c r="C1203" i="14"/>
  <c r="D1203" i="14"/>
  <c r="B1204" i="14"/>
  <c r="I1204" i="14"/>
  <c r="C1204" i="14"/>
  <c r="D1204" i="14"/>
  <c r="B1205" i="14"/>
  <c r="I1205" i="14"/>
  <c r="C1205" i="14"/>
  <c r="D1205" i="14"/>
  <c r="B1206" i="14"/>
  <c r="I1206" i="14"/>
  <c r="C1206" i="14"/>
  <c r="D1206" i="14"/>
  <c r="B1207" i="14"/>
  <c r="I1207" i="14"/>
  <c r="C1207" i="14"/>
  <c r="D1207" i="14"/>
  <c r="B1208" i="14"/>
  <c r="I1208" i="14"/>
  <c r="C1208" i="14"/>
  <c r="D1208" i="14"/>
  <c r="B1209" i="14"/>
  <c r="I1209" i="14"/>
  <c r="C1209" i="14"/>
  <c r="D1209" i="14"/>
  <c r="B1210" i="14"/>
  <c r="I1210" i="14"/>
  <c r="C1210" i="14"/>
  <c r="D1210" i="14"/>
  <c r="B1211" i="14"/>
  <c r="I1211" i="14"/>
  <c r="C1211" i="14"/>
  <c r="D1211" i="14"/>
  <c r="B1212" i="14"/>
  <c r="I1212" i="14"/>
  <c r="C1212" i="14"/>
  <c r="D1212" i="14"/>
  <c r="B1213" i="14"/>
  <c r="I1213" i="14"/>
  <c r="C1213" i="14"/>
  <c r="D1213" i="14"/>
  <c r="B1214" i="14"/>
  <c r="I1214" i="14"/>
  <c r="C1214" i="14"/>
  <c r="D1214" i="14"/>
  <c r="B1215" i="14"/>
  <c r="I1215" i="14"/>
  <c r="C1215" i="14"/>
  <c r="D1215" i="14"/>
  <c r="B1216" i="14"/>
  <c r="I1216" i="14"/>
  <c r="C1216" i="14"/>
  <c r="D1216" i="14"/>
  <c r="B1217" i="14"/>
  <c r="I1217" i="14"/>
  <c r="C1217" i="14"/>
  <c r="D1217" i="14"/>
  <c r="B1218" i="14"/>
  <c r="I1218" i="14"/>
  <c r="C1218" i="14"/>
  <c r="D1218" i="14"/>
  <c r="B1219" i="14"/>
  <c r="I1219" i="14"/>
  <c r="C1219" i="14"/>
  <c r="D1219" i="14"/>
  <c r="B1220" i="14"/>
  <c r="I1220" i="14"/>
  <c r="C1220" i="14"/>
  <c r="D1220" i="14"/>
  <c r="B1221" i="14"/>
  <c r="I1221" i="14"/>
  <c r="C1221" i="14"/>
  <c r="D1221" i="14"/>
  <c r="B1222" i="14"/>
  <c r="I1222" i="14"/>
  <c r="C1222" i="14"/>
  <c r="D1222" i="14"/>
  <c r="B1223" i="14"/>
  <c r="I1223" i="14"/>
  <c r="C1223" i="14"/>
  <c r="D1223" i="14"/>
  <c r="B1224" i="14"/>
  <c r="I1224" i="14"/>
  <c r="C1224" i="14"/>
  <c r="D1224" i="14"/>
  <c r="B1225" i="14"/>
  <c r="I1225" i="14"/>
  <c r="C1225" i="14"/>
  <c r="D1225" i="14"/>
  <c r="B1226" i="14"/>
  <c r="I1226" i="14"/>
  <c r="C1226" i="14"/>
  <c r="D1226" i="14"/>
  <c r="B1227" i="14"/>
  <c r="I1227" i="14"/>
  <c r="C1227" i="14"/>
  <c r="D1227" i="14"/>
  <c r="B1228" i="14"/>
  <c r="I1228" i="14"/>
  <c r="C1228" i="14"/>
  <c r="D1228" i="14"/>
  <c r="B1229" i="14"/>
  <c r="I1229" i="14"/>
  <c r="C1229" i="14"/>
  <c r="D1229" i="14"/>
  <c r="B1230" i="14"/>
  <c r="I1230" i="14"/>
  <c r="C1230" i="14"/>
  <c r="D1230" i="14"/>
  <c r="B1231" i="14"/>
  <c r="I1231" i="14"/>
  <c r="C1231" i="14"/>
  <c r="D1231" i="14"/>
  <c r="B1232" i="14"/>
  <c r="I1232" i="14"/>
  <c r="C1232" i="14"/>
  <c r="D1232" i="14"/>
  <c r="B1233" i="14"/>
  <c r="I1233" i="14"/>
  <c r="C1233" i="14"/>
  <c r="D1233" i="14"/>
  <c r="B1234" i="14"/>
  <c r="I1234" i="14"/>
  <c r="C1234" i="14"/>
  <c r="D1234" i="14"/>
  <c r="B1235" i="14"/>
  <c r="I1235" i="14"/>
  <c r="C1235" i="14"/>
  <c r="D1235" i="14"/>
  <c r="B1236" i="14"/>
  <c r="I1236" i="14"/>
  <c r="C1236" i="14"/>
  <c r="D1236" i="14"/>
  <c r="B1237" i="14"/>
  <c r="I1237" i="14"/>
  <c r="C1237" i="14"/>
  <c r="D1237" i="14"/>
  <c r="B1238" i="14"/>
  <c r="I1238" i="14"/>
  <c r="C1238" i="14"/>
  <c r="D1238" i="14"/>
  <c r="B1239" i="14"/>
  <c r="I1239" i="14"/>
  <c r="C1239" i="14"/>
  <c r="D1239" i="14"/>
  <c r="B1240" i="14"/>
  <c r="I1240" i="14"/>
  <c r="C1240" i="14"/>
  <c r="D1240" i="14"/>
  <c r="B1241" i="14"/>
  <c r="I1241" i="14"/>
  <c r="C1241" i="14"/>
  <c r="D1241" i="14"/>
  <c r="B1242" i="14"/>
  <c r="I1242" i="14"/>
  <c r="C1242" i="14"/>
  <c r="D1242" i="14"/>
  <c r="B1243" i="14"/>
  <c r="I1243" i="14"/>
  <c r="C1243" i="14"/>
  <c r="D1243" i="14"/>
  <c r="B1244" i="14"/>
  <c r="I1244" i="14"/>
  <c r="C1244" i="14"/>
  <c r="D1244" i="14"/>
  <c r="B1245" i="14"/>
  <c r="I1245" i="14"/>
  <c r="C1245" i="14"/>
  <c r="D1245" i="14"/>
  <c r="B1246" i="14"/>
  <c r="I1246" i="14"/>
  <c r="C1246" i="14"/>
  <c r="D1246" i="14"/>
  <c r="B1247" i="14"/>
  <c r="I1247" i="14"/>
  <c r="C1247" i="14"/>
  <c r="D1247" i="14"/>
  <c r="B1248" i="14"/>
  <c r="I1248" i="14"/>
  <c r="C1248" i="14"/>
  <c r="D1248" i="14"/>
  <c r="B1249" i="14"/>
  <c r="I1249" i="14"/>
  <c r="C1249" i="14"/>
  <c r="D1249" i="14"/>
  <c r="B1250" i="14"/>
  <c r="I1250" i="14"/>
  <c r="C1250" i="14"/>
  <c r="D1250" i="14"/>
  <c r="B1251" i="14"/>
  <c r="I1251" i="14"/>
  <c r="C1251" i="14"/>
  <c r="D1251" i="14"/>
  <c r="B1252" i="14"/>
  <c r="I1252" i="14"/>
  <c r="C1252" i="14"/>
  <c r="D1252" i="14"/>
  <c r="B1253" i="14"/>
  <c r="I1253" i="14"/>
  <c r="C1253" i="14"/>
  <c r="D1253" i="14"/>
  <c r="B1254" i="14"/>
  <c r="I1254" i="14"/>
  <c r="C1254" i="14"/>
  <c r="D1254" i="14"/>
  <c r="B1255" i="14"/>
  <c r="I1255" i="14"/>
  <c r="C1255" i="14"/>
  <c r="D1255" i="14"/>
  <c r="B1256" i="14"/>
  <c r="I1256" i="14"/>
  <c r="C1256" i="14"/>
  <c r="D1256" i="14"/>
  <c r="B1257" i="14"/>
  <c r="I1257" i="14"/>
  <c r="C1257" i="14"/>
  <c r="D1257" i="14"/>
  <c r="B1258" i="14"/>
  <c r="I1258" i="14"/>
  <c r="C1258" i="14"/>
  <c r="D1258" i="14"/>
  <c r="B1259" i="14"/>
  <c r="I1259" i="14"/>
  <c r="C1259" i="14"/>
  <c r="D1259" i="14"/>
  <c r="B1260" i="14"/>
  <c r="I1260" i="14"/>
  <c r="C1260" i="14"/>
  <c r="D1260" i="14"/>
  <c r="B1261" i="14"/>
  <c r="I1261" i="14"/>
  <c r="C1261" i="14"/>
  <c r="D1261" i="14"/>
  <c r="B1262" i="14"/>
  <c r="I1262" i="14"/>
  <c r="C1262" i="14"/>
  <c r="D1262" i="14"/>
  <c r="B1263" i="14"/>
  <c r="I1263" i="14"/>
  <c r="C1263" i="14"/>
  <c r="D1263" i="14"/>
  <c r="B1264" i="14"/>
  <c r="I1264" i="14"/>
  <c r="C1264" i="14"/>
  <c r="D1264" i="14"/>
  <c r="B1265" i="14"/>
  <c r="I1265" i="14"/>
  <c r="C1265" i="14"/>
  <c r="D1265" i="14"/>
  <c r="B1266" i="14"/>
  <c r="I1266" i="14"/>
  <c r="C1266" i="14"/>
  <c r="D1266" i="14"/>
  <c r="B1267" i="14"/>
  <c r="I1267" i="14"/>
  <c r="C1267" i="14"/>
  <c r="D1267" i="14"/>
  <c r="B1268" i="14"/>
  <c r="I1268" i="14"/>
  <c r="C1268" i="14"/>
  <c r="D1268" i="14"/>
  <c r="B1269" i="14"/>
  <c r="I1269" i="14"/>
  <c r="C1269" i="14"/>
  <c r="D1269" i="14"/>
  <c r="B1270" i="14"/>
  <c r="I1270" i="14"/>
  <c r="C1270" i="14"/>
  <c r="D1270" i="14"/>
  <c r="B1271" i="14"/>
  <c r="I1271" i="14"/>
  <c r="C1271" i="14"/>
  <c r="D1271" i="14"/>
  <c r="B1272" i="14"/>
  <c r="I1272" i="14"/>
  <c r="C1272" i="14"/>
  <c r="D1272" i="14"/>
  <c r="B1273" i="14"/>
  <c r="I1273" i="14"/>
  <c r="C1273" i="14"/>
  <c r="D1273" i="14"/>
  <c r="B1274" i="14"/>
  <c r="I1274" i="14"/>
  <c r="C1274" i="14"/>
  <c r="D1274" i="14"/>
  <c r="B1275" i="14"/>
  <c r="I1275" i="14"/>
  <c r="C1275" i="14"/>
  <c r="D1275" i="14"/>
  <c r="B1276" i="14"/>
  <c r="I1276" i="14"/>
  <c r="C1276" i="14"/>
  <c r="D1276" i="14"/>
  <c r="B1277" i="14"/>
  <c r="I1277" i="14"/>
  <c r="C1277" i="14"/>
  <c r="D1277" i="14"/>
  <c r="B1278" i="14"/>
  <c r="I1278" i="14"/>
  <c r="C1278" i="14"/>
  <c r="D1278" i="14"/>
  <c r="B1279" i="14"/>
  <c r="I1279" i="14"/>
  <c r="C1279" i="14"/>
  <c r="D1279" i="14"/>
  <c r="B1280" i="14"/>
  <c r="I1280" i="14"/>
  <c r="C1280" i="14"/>
  <c r="D1280" i="14"/>
  <c r="B1281" i="14"/>
  <c r="I1281" i="14"/>
  <c r="C1281" i="14"/>
  <c r="D1281" i="14"/>
  <c r="B1282" i="14"/>
  <c r="I1282" i="14"/>
  <c r="C1282" i="14"/>
  <c r="D1282" i="14"/>
  <c r="B1283" i="14"/>
  <c r="I1283" i="14"/>
  <c r="C1283" i="14"/>
  <c r="D1283" i="14"/>
  <c r="B1284" i="14"/>
  <c r="I1284" i="14"/>
  <c r="C1284" i="14"/>
  <c r="D1284" i="14"/>
  <c r="B1285" i="14"/>
  <c r="I1285" i="14"/>
  <c r="C1285" i="14"/>
  <c r="D1285" i="14"/>
  <c r="B1286" i="14"/>
  <c r="I1286" i="14"/>
  <c r="C1286" i="14"/>
  <c r="D1286" i="14"/>
  <c r="B1287" i="14"/>
  <c r="I1287" i="14"/>
  <c r="C1287" i="14"/>
  <c r="D1287" i="14"/>
  <c r="B1288" i="14"/>
  <c r="I1288" i="14"/>
  <c r="C1288" i="14"/>
  <c r="D1288" i="14"/>
  <c r="B1289" i="14"/>
  <c r="I1289" i="14"/>
  <c r="C1289" i="14"/>
  <c r="D1289" i="14"/>
  <c r="B1290" i="14"/>
  <c r="I1290" i="14"/>
  <c r="C1290" i="14"/>
  <c r="D1290" i="14"/>
  <c r="B1291" i="14"/>
  <c r="I1291" i="14"/>
  <c r="C1291" i="14"/>
  <c r="D1291" i="14"/>
  <c r="B1292" i="14"/>
  <c r="I1292" i="14"/>
  <c r="C1292" i="14"/>
  <c r="D1292" i="14"/>
  <c r="B1293" i="14"/>
  <c r="I1293" i="14"/>
  <c r="C1293" i="14"/>
  <c r="D1293" i="14"/>
  <c r="B1294" i="14"/>
  <c r="I1294" i="14"/>
  <c r="C1294" i="14"/>
  <c r="D1294" i="14"/>
  <c r="B1295" i="14"/>
  <c r="I1295" i="14"/>
  <c r="C1295" i="14"/>
  <c r="D1295" i="14"/>
  <c r="B1296" i="14"/>
  <c r="I1296" i="14"/>
  <c r="C1296" i="14"/>
  <c r="D1296" i="14"/>
  <c r="B1297" i="14"/>
  <c r="I1297" i="14"/>
  <c r="C1297" i="14"/>
  <c r="D1297" i="14"/>
  <c r="B1298" i="14"/>
  <c r="I1298" i="14"/>
  <c r="C1298" i="14"/>
  <c r="D1298" i="14"/>
  <c r="B1299" i="14"/>
  <c r="I1299" i="14"/>
  <c r="C1299" i="14"/>
  <c r="D1299" i="14"/>
  <c r="B1300" i="14"/>
  <c r="I1300" i="14"/>
  <c r="C1300" i="14"/>
  <c r="D1300" i="14"/>
  <c r="B1301" i="14"/>
  <c r="I1301" i="14"/>
  <c r="C1301" i="14"/>
  <c r="D1301" i="14"/>
  <c r="B1302" i="14"/>
  <c r="I1302" i="14"/>
  <c r="C1302" i="14"/>
  <c r="D1302" i="14"/>
  <c r="B1303" i="14"/>
  <c r="I1303" i="14"/>
  <c r="C1303" i="14"/>
  <c r="D1303" i="14"/>
  <c r="B1304" i="14"/>
  <c r="I1304" i="14"/>
  <c r="C1304" i="14"/>
  <c r="D1304" i="14"/>
  <c r="B1305" i="14"/>
  <c r="I1305" i="14"/>
  <c r="C1305" i="14"/>
  <c r="D1305" i="14"/>
  <c r="B1306" i="14"/>
  <c r="I1306" i="14"/>
  <c r="C1306" i="14"/>
  <c r="D1306" i="14"/>
  <c r="B1307" i="14"/>
  <c r="I1307" i="14"/>
  <c r="C1307" i="14"/>
  <c r="D1307" i="14"/>
  <c r="B1308" i="14"/>
  <c r="I1308" i="14"/>
  <c r="C1308" i="14"/>
  <c r="D1308" i="14"/>
  <c r="B1309" i="14"/>
  <c r="I1309" i="14"/>
  <c r="C1309" i="14"/>
  <c r="D1309" i="14"/>
  <c r="B1310" i="14"/>
  <c r="I1310" i="14"/>
  <c r="C1310" i="14"/>
  <c r="D1310" i="14"/>
  <c r="B1311" i="14"/>
  <c r="I1311" i="14"/>
  <c r="C1311" i="14"/>
  <c r="D1311" i="14"/>
  <c r="B1312" i="14"/>
  <c r="I1312" i="14"/>
  <c r="C1312" i="14"/>
  <c r="D1312" i="14"/>
  <c r="B1313" i="14"/>
  <c r="I1313" i="14"/>
  <c r="C1313" i="14"/>
  <c r="D1313" i="14"/>
  <c r="B1314" i="14"/>
  <c r="I1314" i="14"/>
  <c r="C1314" i="14"/>
  <c r="D1314" i="14"/>
  <c r="B1315" i="14"/>
  <c r="I1315" i="14"/>
  <c r="C1315" i="14"/>
  <c r="D1315" i="14"/>
  <c r="B1316" i="14"/>
  <c r="I1316" i="14"/>
  <c r="C1316" i="14"/>
  <c r="D1316" i="14"/>
  <c r="B1317" i="14"/>
  <c r="I1317" i="14"/>
  <c r="C1317" i="14"/>
  <c r="D1317" i="14"/>
  <c r="B1318" i="14"/>
  <c r="I1318" i="14"/>
  <c r="C1318" i="14"/>
  <c r="D1318" i="14"/>
  <c r="B1319" i="14"/>
  <c r="I1319" i="14"/>
  <c r="C1319" i="14"/>
  <c r="D1319" i="14"/>
  <c r="B1320" i="14"/>
  <c r="I1320" i="14"/>
  <c r="C1320" i="14"/>
  <c r="D1320" i="14"/>
  <c r="B1321" i="14"/>
  <c r="I1321" i="14"/>
  <c r="C1321" i="14"/>
  <c r="D1321" i="14"/>
  <c r="B1322" i="14"/>
  <c r="I1322" i="14"/>
  <c r="C1322" i="14"/>
  <c r="D1322" i="14"/>
  <c r="B1323" i="14"/>
  <c r="I1323" i="14"/>
  <c r="C1323" i="14"/>
  <c r="D1323" i="14"/>
  <c r="B1324" i="14"/>
  <c r="I1324" i="14"/>
  <c r="C1324" i="14"/>
  <c r="D1324" i="14"/>
  <c r="B1325" i="14"/>
  <c r="I1325" i="14"/>
  <c r="C1325" i="14"/>
  <c r="D1325" i="14"/>
  <c r="B1326" i="14"/>
  <c r="I1326" i="14"/>
  <c r="C1326" i="14"/>
  <c r="D1326" i="14"/>
  <c r="B1327" i="14"/>
  <c r="I1327" i="14"/>
  <c r="C1327" i="14"/>
  <c r="D1327" i="14"/>
  <c r="B1328" i="14"/>
  <c r="I1328" i="14"/>
  <c r="C1328" i="14"/>
  <c r="D1328" i="14"/>
  <c r="B1329" i="14"/>
  <c r="I1329" i="14"/>
  <c r="C1329" i="14"/>
  <c r="D1329" i="14"/>
  <c r="B1330" i="14"/>
  <c r="I1330" i="14"/>
  <c r="C1330" i="14"/>
  <c r="D1330" i="14"/>
  <c r="B1331" i="14"/>
  <c r="I1331" i="14"/>
  <c r="C1331" i="14"/>
  <c r="D1331" i="14"/>
  <c r="B1332" i="14"/>
  <c r="I1332" i="14"/>
  <c r="C1332" i="14"/>
  <c r="D1332" i="14"/>
  <c r="B1333" i="14"/>
  <c r="I1333" i="14"/>
  <c r="C1333" i="14"/>
  <c r="D1333" i="14"/>
  <c r="B1334" i="14"/>
  <c r="I1334" i="14"/>
  <c r="C1334" i="14"/>
  <c r="D1334" i="14"/>
  <c r="B1335" i="14"/>
  <c r="I1335" i="14"/>
  <c r="C1335" i="14"/>
  <c r="D1335" i="14"/>
  <c r="B1336" i="14"/>
  <c r="I1336" i="14"/>
  <c r="C1336" i="14"/>
  <c r="D1336" i="14"/>
  <c r="B1337" i="14"/>
  <c r="I1337" i="14"/>
  <c r="C1337" i="14"/>
  <c r="D1337" i="14"/>
  <c r="B1338" i="14"/>
  <c r="I1338" i="14"/>
  <c r="C1338" i="14"/>
  <c r="D1338" i="14"/>
  <c r="B1339" i="14"/>
  <c r="I1339" i="14"/>
  <c r="C1339" i="14"/>
  <c r="D1339" i="14"/>
  <c r="B1340" i="14"/>
  <c r="I1340" i="14"/>
  <c r="C1340" i="14"/>
  <c r="D1340" i="14"/>
  <c r="B1341" i="14"/>
  <c r="I1341" i="14"/>
  <c r="C1341" i="14"/>
  <c r="D1341" i="14"/>
  <c r="B1342" i="14"/>
  <c r="I1342" i="14"/>
  <c r="C1342" i="14"/>
  <c r="D1342" i="14"/>
  <c r="B1343" i="14"/>
  <c r="I1343" i="14"/>
  <c r="C1343" i="14"/>
  <c r="D1343" i="14"/>
  <c r="B1344" i="14"/>
  <c r="I1344" i="14"/>
  <c r="C1344" i="14"/>
  <c r="D1344" i="14"/>
  <c r="B1345" i="14"/>
  <c r="I1345" i="14"/>
  <c r="C1345" i="14"/>
  <c r="D1345" i="14"/>
  <c r="B1346" i="14"/>
  <c r="I1346" i="14"/>
  <c r="C1346" i="14"/>
  <c r="D1346" i="14"/>
  <c r="B1347" i="14"/>
  <c r="I1347" i="14"/>
  <c r="C1347" i="14"/>
  <c r="D1347" i="14"/>
  <c r="B1348" i="14"/>
  <c r="I1348" i="14"/>
  <c r="C1348" i="14"/>
  <c r="D1348" i="14"/>
  <c r="B1349" i="14"/>
  <c r="I1349" i="14"/>
  <c r="C1349" i="14"/>
  <c r="D1349" i="14"/>
  <c r="B1350" i="14"/>
  <c r="I1350" i="14"/>
  <c r="C1350" i="14"/>
  <c r="D1350" i="14"/>
  <c r="B1351" i="14"/>
  <c r="I1351" i="14"/>
  <c r="C1351" i="14"/>
  <c r="D1351" i="14"/>
  <c r="B1352" i="14"/>
  <c r="I1352" i="14"/>
  <c r="C1352" i="14"/>
  <c r="D1352" i="14"/>
  <c r="B1353" i="14"/>
  <c r="I1353" i="14"/>
  <c r="C1353" i="14"/>
  <c r="D1353" i="14"/>
  <c r="B1354" i="14"/>
  <c r="I1354" i="14"/>
  <c r="C1354" i="14"/>
  <c r="D1354" i="14"/>
  <c r="B1355" i="14"/>
  <c r="I1355" i="14"/>
  <c r="C1355" i="14"/>
  <c r="D1355" i="14"/>
  <c r="B1356" i="14"/>
  <c r="I1356" i="14"/>
  <c r="C1356" i="14"/>
  <c r="D1356" i="14"/>
  <c r="B1357" i="14"/>
  <c r="I1357" i="14"/>
  <c r="C1357" i="14"/>
  <c r="D1357" i="14"/>
  <c r="B1358" i="14"/>
  <c r="I1358" i="14"/>
  <c r="C1358" i="14"/>
  <c r="D1358" i="14"/>
  <c r="B1359" i="14"/>
  <c r="I1359" i="14"/>
  <c r="C1359" i="14"/>
  <c r="D1359" i="14"/>
  <c r="B1360" i="14"/>
  <c r="I1360" i="14"/>
  <c r="C1360" i="14"/>
  <c r="D1360" i="14"/>
  <c r="B1361" i="14"/>
  <c r="I1361" i="14"/>
  <c r="C1361" i="14"/>
  <c r="D1361" i="14"/>
  <c r="B1362" i="14"/>
  <c r="I1362" i="14"/>
  <c r="C1362" i="14"/>
  <c r="D1362" i="14"/>
  <c r="B1363" i="14"/>
  <c r="I1363" i="14"/>
  <c r="C1363" i="14"/>
  <c r="D1363" i="14"/>
  <c r="B1364" i="14"/>
  <c r="I1364" i="14"/>
  <c r="C1364" i="14"/>
  <c r="D1364" i="14"/>
  <c r="B1365" i="14"/>
  <c r="I1365" i="14"/>
  <c r="C1365" i="14"/>
  <c r="D1365" i="14"/>
  <c r="B1366" i="14"/>
  <c r="I1366" i="14"/>
  <c r="C1366" i="14"/>
  <c r="D1366" i="14"/>
  <c r="B1367" i="14"/>
  <c r="I1367" i="14"/>
  <c r="C1367" i="14"/>
  <c r="D1367" i="14"/>
  <c r="B1368" i="14"/>
  <c r="I1368" i="14"/>
  <c r="C1368" i="14"/>
  <c r="D1368" i="14"/>
  <c r="B1369" i="14"/>
  <c r="I1369" i="14"/>
  <c r="C1369" i="14"/>
  <c r="D1369" i="14"/>
  <c r="B1370" i="14"/>
  <c r="I1370" i="14"/>
  <c r="C1370" i="14"/>
  <c r="D1370" i="14"/>
  <c r="B1371" i="14"/>
  <c r="I1371" i="14"/>
  <c r="C1371" i="14"/>
  <c r="D1371" i="14"/>
  <c r="B1372" i="14"/>
  <c r="I1372" i="14"/>
  <c r="C1372" i="14"/>
  <c r="D1372" i="14"/>
  <c r="B1373" i="14"/>
  <c r="I1373" i="14"/>
  <c r="C1373" i="14"/>
  <c r="D1373" i="14"/>
  <c r="B1374" i="14"/>
  <c r="I1374" i="14"/>
  <c r="C1374" i="14"/>
  <c r="D1374" i="14"/>
  <c r="B1375" i="14"/>
  <c r="I1375" i="14"/>
  <c r="C1375" i="14"/>
  <c r="D1375" i="14"/>
  <c r="B1376" i="14"/>
  <c r="I1376" i="14"/>
  <c r="C1376" i="14"/>
  <c r="D1376" i="14"/>
  <c r="B1377" i="14"/>
  <c r="I1377" i="14"/>
  <c r="C1377" i="14"/>
  <c r="D1377" i="14"/>
  <c r="B1378" i="14"/>
  <c r="I1378" i="14"/>
  <c r="C1378" i="14"/>
  <c r="D1378" i="14"/>
  <c r="B1379" i="14"/>
  <c r="I1379" i="14"/>
  <c r="C1379" i="14"/>
  <c r="D1379" i="14"/>
  <c r="B1380" i="14"/>
  <c r="I1380" i="14"/>
  <c r="C1380" i="14"/>
  <c r="D1380" i="14"/>
  <c r="B1381" i="14"/>
  <c r="I1381" i="14"/>
  <c r="C1381" i="14"/>
  <c r="D1381" i="14"/>
  <c r="B1382" i="14"/>
  <c r="I1382" i="14"/>
  <c r="C1382" i="14"/>
  <c r="D1382" i="14"/>
  <c r="B1383" i="14"/>
  <c r="I1383" i="14"/>
  <c r="C1383" i="14"/>
  <c r="D1383" i="14"/>
  <c r="B1384" i="14"/>
  <c r="I1384" i="14"/>
  <c r="C1384" i="14"/>
  <c r="D1384" i="14"/>
  <c r="B1385" i="14"/>
  <c r="I1385" i="14"/>
  <c r="C1385" i="14"/>
  <c r="D1385" i="14"/>
  <c r="B1386" i="14"/>
  <c r="I1386" i="14"/>
  <c r="C1386" i="14"/>
  <c r="D1386" i="14"/>
  <c r="B1387" i="14"/>
  <c r="I1387" i="14"/>
  <c r="C1387" i="14"/>
  <c r="D1387" i="14"/>
  <c r="B1388" i="14"/>
  <c r="I1388" i="14"/>
  <c r="C1388" i="14"/>
  <c r="D1388" i="14"/>
  <c r="B1389" i="14"/>
  <c r="I1389" i="14"/>
  <c r="C1389" i="14"/>
  <c r="D1389" i="14"/>
  <c r="B1390" i="14"/>
  <c r="I1390" i="14"/>
  <c r="C1390" i="14"/>
  <c r="D1390" i="14"/>
  <c r="B1391" i="14"/>
  <c r="I1391" i="14"/>
  <c r="C1391" i="14"/>
  <c r="D1391" i="14"/>
  <c r="B1392" i="14"/>
  <c r="I1392" i="14"/>
  <c r="C1392" i="14"/>
  <c r="D1392" i="14"/>
  <c r="B1393" i="14"/>
  <c r="I1393" i="14"/>
  <c r="C1393" i="14"/>
  <c r="D1393" i="14"/>
  <c r="B1394" i="14"/>
  <c r="I1394" i="14"/>
  <c r="C1394" i="14"/>
  <c r="D1394" i="14"/>
  <c r="B1395" i="14"/>
  <c r="I1395" i="14"/>
  <c r="C1395" i="14"/>
  <c r="D1395" i="14"/>
  <c r="B1396" i="14"/>
  <c r="I1396" i="14"/>
  <c r="C1396" i="14"/>
  <c r="D1396" i="14"/>
  <c r="B1397" i="14"/>
  <c r="I1397" i="14"/>
  <c r="C1397" i="14"/>
  <c r="D1397" i="14"/>
  <c r="B1398" i="14"/>
  <c r="I1398" i="14"/>
  <c r="C1398" i="14"/>
  <c r="D1398" i="14"/>
  <c r="B1399" i="14"/>
  <c r="I1399" i="14"/>
  <c r="C1399" i="14"/>
  <c r="D1399" i="14"/>
  <c r="B1400" i="14"/>
  <c r="I1400" i="14"/>
  <c r="C1400" i="14"/>
  <c r="D1400" i="14"/>
  <c r="B1401" i="14"/>
  <c r="I1401" i="14"/>
  <c r="C1401" i="14"/>
  <c r="D1401" i="14"/>
  <c r="B1402" i="14"/>
  <c r="I1402" i="14"/>
  <c r="C1402" i="14"/>
  <c r="D1402" i="14"/>
  <c r="B1403" i="14"/>
  <c r="I1403" i="14"/>
  <c r="C1403" i="14"/>
  <c r="D1403" i="14"/>
  <c r="B1404" i="14"/>
  <c r="I1404" i="14"/>
  <c r="C1404" i="14"/>
  <c r="D1404" i="14"/>
  <c r="B1405" i="14"/>
  <c r="I1405" i="14"/>
  <c r="C1405" i="14"/>
  <c r="D1405" i="14"/>
  <c r="B1406" i="14"/>
  <c r="I1406" i="14"/>
  <c r="C1406" i="14"/>
  <c r="D1406" i="14"/>
  <c r="B1407" i="14"/>
  <c r="I1407" i="14"/>
  <c r="C1407" i="14"/>
  <c r="D1407" i="14"/>
  <c r="B1408" i="14"/>
  <c r="I1408" i="14"/>
  <c r="C1408" i="14"/>
  <c r="D1408" i="14"/>
  <c r="B1409" i="14"/>
  <c r="I1409" i="14"/>
  <c r="C1409" i="14"/>
  <c r="D1409" i="14"/>
  <c r="B1410" i="14"/>
  <c r="I1410" i="14"/>
  <c r="C1410" i="14"/>
  <c r="D1410" i="14"/>
  <c r="B1411" i="14"/>
  <c r="I1411" i="14"/>
  <c r="C1411" i="14"/>
  <c r="D1411" i="14"/>
  <c r="B1412" i="14"/>
  <c r="I1412" i="14"/>
  <c r="C1412" i="14"/>
  <c r="D1412" i="14"/>
  <c r="B1413" i="14"/>
  <c r="I1413" i="14"/>
  <c r="C1413" i="14"/>
  <c r="D1413" i="14"/>
  <c r="B1414" i="14"/>
  <c r="I1414" i="14"/>
  <c r="C1414" i="14"/>
  <c r="D1414" i="14"/>
  <c r="B1415" i="14"/>
  <c r="I1415" i="14"/>
  <c r="C1415" i="14"/>
  <c r="D1415" i="14"/>
  <c r="B1416" i="14"/>
  <c r="I1416" i="14"/>
  <c r="C1416" i="14"/>
  <c r="D1416" i="14"/>
  <c r="B1417" i="14"/>
  <c r="I1417" i="14"/>
  <c r="C1417" i="14"/>
  <c r="D1417" i="14"/>
  <c r="B1418" i="14"/>
  <c r="I1418" i="14"/>
  <c r="C1418" i="14"/>
  <c r="D1418" i="14"/>
  <c r="B1419" i="14"/>
  <c r="I1419" i="14"/>
  <c r="C1419" i="14"/>
  <c r="D1419" i="14"/>
  <c r="B1420" i="14"/>
  <c r="I1420" i="14"/>
  <c r="C1420" i="14"/>
  <c r="D1420" i="14"/>
  <c r="B1421" i="14"/>
  <c r="I1421" i="14"/>
  <c r="C1421" i="14"/>
  <c r="D1421" i="14"/>
  <c r="B1422" i="14"/>
  <c r="I1422" i="14"/>
  <c r="C1422" i="14"/>
  <c r="D1422" i="14"/>
  <c r="B1423" i="14"/>
  <c r="I1423" i="14"/>
  <c r="C1423" i="14"/>
  <c r="D1423" i="14"/>
  <c r="B1424" i="14"/>
  <c r="I1424" i="14"/>
  <c r="C1424" i="14"/>
  <c r="D1424" i="14"/>
  <c r="B1425" i="14"/>
  <c r="I1425" i="14"/>
  <c r="C1425" i="14"/>
  <c r="D1425" i="14"/>
  <c r="B1426" i="14"/>
  <c r="I1426" i="14"/>
  <c r="C1426" i="14"/>
  <c r="D1426" i="14"/>
  <c r="B1427" i="14"/>
  <c r="I1427" i="14"/>
  <c r="C1427" i="14"/>
  <c r="D1427" i="14"/>
  <c r="B1428" i="14"/>
  <c r="I1428" i="14"/>
  <c r="C1428" i="14"/>
  <c r="D1428" i="14"/>
  <c r="B1429" i="14"/>
  <c r="I1429" i="14"/>
  <c r="C1429" i="14"/>
  <c r="D1429" i="14"/>
  <c r="B1430" i="14"/>
  <c r="I1430" i="14"/>
  <c r="C1430" i="14"/>
  <c r="D1430" i="14"/>
  <c r="B1431" i="14"/>
  <c r="I1431" i="14"/>
  <c r="C1431" i="14"/>
  <c r="D1431" i="14"/>
  <c r="B1432" i="14"/>
  <c r="I1432" i="14"/>
  <c r="C1432" i="14"/>
  <c r="D1432" i="14"/>
  <c r="B1433" i="14"/>
  <c r="I1433" i="14"/>
  <c r="C1433" i="14"/>
  <c r="D1433" i="14"/>
  <c r="B1434" i="14"/>
  <c r="I1434" i="14"/>
  <c r="C1434" i="14"/>
  <c r="D1434" i="14"/>
  <c r="B1435" i="14"/>
  <c r="I1435" i="14"/>
  <c r="C1435" i="14"/>
  <c r="D1435" i="14"/>
  <c r="B1436" i="14"/>
  <c r="I1436" i="14"/>
  <c r="C1436" i="14"/>
  <c r="D1436" i="14"/>
  <c r="B1437" i="14"/>
  <c r="I1437" i="14"/>
  <c r="C1437" i="14"/>
  <c r="D1437" i="14"/>
  <c r="B1438" i="14"/>
  <c r="I1438" i="14"/>
  <c r="C1438" i="14"/>
  <c r="D1438" i="14"/>
  <c r="B1439" i="14"/>
  <c r="I1439" i="14"/>
  <c r="C1439" i="14"/>
  <c r="D1439" i="14"/>
  <c r="B1440" i="14"/>
  <c r="I1440" i="14"/>
  <c r="C1440" i="14"/>
  <c r="D1440" i="14"/>
  <c r="B1441" i="14"/>
  <c r="I1441" i="14"/>
  <c r="C1441" i="14"/>
  <c r="D1441" i="14"/>
  <c r="B1442" i="14"/>
  <c r="I1442" i="14"/>
  <c r="C1442" i="14"/>
  <c r="D1442" i="14"/>
  <c r="B1443" i="14"/>
  <c r="I1443" i="14"/>
  <c r="C1443" i="14"/>
  <c r="D1443" i="14"/>
  <c r="B1444" i="14"/>
  <c r="I1444" i="14"/>
  <c r="C1444" i="14"/>
  <c r="D1444" i="14"/>
  <c r="B1445" i="14"/>
  <c r="I1445" i="14"/>
  <c r="C1445" i="14"/>
  <c r="D1445" i="14"/>
  <c r="B1446" i="14"/>
  <c r="I1446" i="14"/>
  <c r="C1446" i="14"/>
  <c r="D1446" i="14"/>
  <c r="B1447" i="14"/>
  <c r="I1447" i="14"/>
  <c r="C1447" i="14"/>
  <c r="D1447" i="14"/>
  <c r="B1448" i="14"/>
  <c r="I1448" i="14"/>
  <c r="C1448" i="14"/>
  <c r="D1448" i="14"/>
  <c r="B1449" i="14"/>
  <c r="I1449" i="14"/>
  <c r="C1449" i="14"/>
  <c r="D1449" i="14"/>
  <c r="B1450" i="14"/>
  <c r="I1450" i="14"/>
  <c r="C1450" i="14"/>
  <c r="D1450" i="14"/>
  <c r="B1451" i="14"/>
  <c r="I1451" i="14"/>
  <c r="C1451" i="14"/>
  <c r="D1451" i="14"/>
  <c r="B1452" i="14"/>
  <c r="I1452" i="14"/>
  <c r="C1452" i="14"/>
  <c r="D1452" i="14"/>
  <c r="B1453" i="14"/>
  <c r="I1453" i="14"/>
  <c r="C1453" i="14"/>
  <c r="D1453" i="14"/>
  <c r="B1454" i="14"/>
  <c r="I1454" i="14"/>
  <c r="C1454" i="14"/>
  <c r="D1454" i="14"/>
  <c r="B1455" i="14"/>
  <c r="I1455" i="14"/>
  <c r="C1455" i="14"/>
  <c r="D1455" i="14"/>
  <c r="B1456" i="14"/>
  <c r="I1456" i="14"/>
  <c r="C1456" i="14"/>
  <c r="D1456" i="14"/>
  <c r="B1457" i="14"/>
  <c r="I1457" i="14"/>
  <c r="C1457" i="14"/>
  <c r="D1457" i="14"/>
  <c r="B1458" i="14"/>
  <c r="I1458" i="14"/>
  <c r="C1458" i="14"/>
  <c r="D1458" i="14"/>
  <c r="B1459" i="14"/>
  <c r="I1459" i="14"/>
  <c r="C1459" i="14"/>
  <c r="D1459" i="14"/>
  <c r="B1460" i="14"/>
  <c r="I1460" i="14"/>
  <c r="C1460" i="14"/>
  <c r="D1460" i="14"/>
  <c r="B1461" i="14"/>
  <c r="I1461" i="14"/>
  <c r="C1461" i="14"/>
  <c r="D1461" i="14"/>
  <c r="B1462" i="14"/>
  <c r="I1462" i="14"/>
  <c r="C1462" i="14"/>
  <c r="D1462" i="14"/>
  <c r="B1463" i="14"/>
  <c r="I1463" i="14"/>
  <c r="C1463" i="14"/>
  <c r="D1463" i="14"/>
  <c r="B1464" i="14"/>
  <c r="I1464" i="14"/>
  <c r="C1464" i="14"/>
  <c r="D1464" i="14"/>
  <c r="B1465" i="14"/>
  <c r="I1465" i="14"/>
  <c r="C1465" i="14"/>
  <c r="D1465" i="14"/>
  <c r="B1466" i="14"/>
  <c r="I1466" i="14"/>
  <c r="C1466" i="14"/>
  <c r="D1466" i="14"/>
  <c r="B1467" i="14"/>
  <c r="I1467" i="14"/>
  <c r="C1467" i="14"/>
  <c r="D1467" i="14"/>
  <c r="B1468" i="14"/>
  <c r="I1468" i="14"/>
  <c r="C1468" i="14"/>
  <c r="D1468" i="14"/>
  <c r="B1469" i="14"/>
  <c r="I1469" i="14"/>
  <c r="C1469" i="14"/>
  <c r="D1469" i="14"/>
  <c r="B1470" i="14"/>
  <c r="I1470" i="14"/>
  <c r="C1470" i="14"/>
  <c r="D1470" i="14"/>
  <c r="B1471" i="14"/>
  <c r="I1471" i="14"/>
  <c r="C1471" i="14"/>
  <c r="D1471" i="14"/>
  <c r="B1472" i="14"/>
  <c r="I1472" i="14"/>
  <c r="C1472" i="14"/>
  <c r="D1472" i="14"/>
  <c r="B1473" i="14"/>
  <c r="I1473" i="14"/>
  <c r="C1473" i="14"/>
  <c r="D1473" i="14"/>
  <c r="B1474" i="14"/>
  <c r="I1474" i="14"/>
  <c r="C1474" i="14"/>
  <c r="D1474" i="14"/>
  <c r="B1475" i="14"/>
  <c r="I1475" i="14"/>
  <c r="C1475" i="14"/>
  <c r="D1475" i="14"/>
  <c r="B1476" i="14"/>
  <c r="I1476" i="14"/>
  <c r="C1476" i="14"/>
  <c r="D1476" i="14"/>
  <c r="B1477" i="14"/>
  <c r="I1477" i="14"/>
  <c r="C1477" i="14"/>
  <c r="D1477" i="14"/>
  <c r="B2" i="14"/>
  <c r="D2" i="14"/>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1145" i="14"/>
  <c r="A1146" i="14"/>
  <c r="A1147" i="14"/>
  <c r="A1148" i="14"/>
  <c r="A1149" i="14"/>
  <c r="A1150" i="14"/>
  <c r="A1151" i="14"/>
  <c r="A1152" i="14"/>
  <c r="A1153" i="14"/>
  <c r="A1154" i="14"/>
  <c r="A1155" i="14"/>
  <c r="A1156" i="14"/>
  <c r="A1157" i="14"/>
  <c r="A1158" i="14"/>
  <c r="A1159" i="14"/>
  <c r="A1160" i="14"/>
  <c r="A1161" i="14"/>
  <c r="A1162" i="14"/>
  <c r="A1163" i="14"/>
  <c r="A1164" i="14"/>
  <c r="A1165" i="14"/>
  <c r="A1166" i="14"/>
  <c r="A1167" i="14"/>
  <c r="A1168" i="14"/>
  <c r="A1169" i="14"/>
  <c r="A1170" i="14"/>
  <c r="A1171" i="14"/>
  <c r="A1172" i="14"/>
  <c r="A1173" i="14"/>
  <c r="A1174" i="14"/>
  <c r="A1175" i="14"/>
  <c r="A1176" i="14"/>
  <c r="A1177" i="14"/>
  <c r="A1178" i="14"/>
  <c r="A1179" i="14"/>
  <c r="A1180" i="14"/>
  <c r="A1181" i="14"/>
  <c r="A1182" i="14"/>
  <c r="A1183" i="14"/>
  <c r="A1184" i="14"/>
  <c r="A1185" i="14"/>
  <c r="A1186" i="14"/>
  <c r="A1187" i="14"/>
  <c r="A1188" i="14"/>
  <c r="A1189" i="14"/>
  <c r="A1190" i="14"/>
  <c r="A1191" i="14"/>
  <c r="A1192" i="14"/>
  <c r="A1193" i="14"/>
  <c r="A1194" i="14"/>
  <c r="A1195" i="14"/>
  <c r="A1196" i="14"/>
  <c r="A1197" i="14"/>
  <c r="A1198" i="14"/>
  <c r="A1199" i="14"/>
  <c r="A1200" i="14"/>
  <c r="A1201" i="14"/>
  <c r="A1202" i="14"/>
  <c r="A1203" i="14"/>
  <c r="A1204" i="14"/>
  <c r="A1205" i="14"/>
  <c r="A1206" i="14"/>
  <c r="A1207" i="14"/>
  <c r="A1208" i="14"/>
  <c r="A1209" i="14"/>
  <c r="A1210" i="14"/>
  <c r="A1211" i="14"/>
  <c r="A1212" i="14"/>
  <c r="A1213" i="14"/>
  <c r="A1214" i="14"/>
  <c r="A1215" i="14"/>
  <c r="A1216" i="14"/>
  <c r="A1217" i="14"/>
  <c r="A1218" i="14"/>
  <c r="A1219" i="14"/>
  <c r="A1220" i="14"/>
  <c r="A1221" i="14"/>
  <c r="A1222" i="14"/>
  <c r="A1223" i="14"/>
  <c r="A1224" i="14"/>
  <c r="A1225" i="14"/>
  <c r="A1226" i="14"/>
  <c r="A1227" i="14"/>
  <c r="A1228" i="14"/>
  <c r="A1229" i="14"/>
  <c r="A1230" i="14"/>
  <c r="A1231" i="14"/>
  <c r="A1232" i="14"/>
  <c r="A1233" i="14"/>
  <c r="A1234" i="14"/>
  <c r="A1235" i="14"/>
  <c r="A1236" i="14"/>
  <c r="A1237" i="14"/>
  <c r="A1238" i="14"/>
  <c r="A1239" i="14"/>
  <c r="A1240" i="14"/>
  <c r="A1241" i="14"/>
  <c r="A1242" i="14"/>
  <c r="A1243" i="14"/>
  <c r="A1244" i="14"/>
  <c r="A1245" i="14"/>
  <c r="A1246" i="14"/>
  <c r="A1247" i="14"/>
  <c r="A1248" i="14"/>
  <c r="A1249" i="14"/>
  <c r="A1250" i="14"/>
  <c r="A1251" i="14"/>
  <c r="A1252" i="14"/>
  <c r="A1253" i="14"/>
  <c r="A1254" i="14"/>
  <c r="A1255" i="14"/>
  <c r="A1256" i="14"/>
  <c r="A1257" i="14"/>
  <c r="A1258" i="14"/>
  <c r="A1259" i="14"/>
  <c r="A1260" i="14"/>
  <c r="A1261" i="14"/>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2" i="14"/>
  <c r="J143" i="14"/>
  <c r="J115" i="14"/>
  <c r="J179" i="14"/>
  <c r="J127" i="14"/>
  <c r="J113" i="14"/>
  <c r="J107" i="14"/>
  <c r="J103" i="14"/>
  <c r="J11" i="14"/>
  <c r="J106" i="14"/>
  <c r="J10" i="14"/>
  <c r="J1474" i="14"/>
  <c r="K1474" i="14"/>
  <c r="J1470" i="14"/>
  <c r="K1470" i="14"/>
  <c r="J1466" i="14"/>
  <c r="K1466" i="14"/>
  <c r="J1462" i="14"/>
  <c r="K1462" i="14"/>
  <c r="J1458" i="14"/>
  <c r="K1458" i="14"/>
  <c r="J1454" i="14"/>
  <c r="K1454" i="14"/>
  <c r="J1450" i="14"/>
  <c r="K1450" i="14"/>
  <c r="J1446" i="14"/>
  <c r="K1446" i="14"/>
  <c r="J1442" i="14"/>
  <c r="K1442" i="14"/>
  <c r="J1438" i="14"/>
  <c r="K1438" i="14"/>
  <c r="J1434" i="14"/>
  <c r="K1434" i="14"/>
  <c r="J1430" i="14"/>
  <c r="K1430" i="14"/>
  <c r="J1426" i="14"/>
  <c r="K1426" i="14"/>
  <c r="J1422" i="14"/>
  <c r="K1422" i="14"/>
  <c r="J1418" i="14"/>
  <c r="K1418" i="14"/>
  <c r="J1414" i="14"/>
  <c r="K1414" i="14"/>
  <c r="J1410" i="14"/>
  <c r="K1410" i="14"/>
  <c r="J1406" i="14"/>
  <c r="K1406" i="14"/>
  <c r="J1402" i="14"/>
  <c r="K1402" i="14"/>
  <c r="J1398" i="14"/>
  <c r="K1398" i="14"/>
  <c r="J1394" i="14"/>
  <c r="K1394" i="14"/>
  <c r="J1390" i="14"/>
  <c r="K1390" i="14"/>
  <c r="J1386" i="14"/>
  <c r="K1386" i="14"/>
  <c r="J1382" i="14"/>
  <c r="K1382" i="14"/>
  <c r="J1378" i="14"/>
  <c r="K1378" i="14"/>
  <c r="J1374" i="14"/>
  <c r="K1374" i="14"/>
  <c r="J1370" i="14"/>
  <c r="K1370" i="14"/>
  <c r="J1366" i="14"/>
  <c r="K1366" i="14"/>
  <c r="J1362" i="14"/>
  <c r="K1362" i="14"/>
  <c r="J1358" i="14"/>
  <c r="K1358" i="14"/>
  <c r="J1354" i="14"/>
  <c r="K1354" i="14"/>
  <c r="J1350" i="14"/>
  <c r="K1350" i="14"/>
  <c r="J1346" i="14"/>
  <c r="K1346" i="14"/>
  <c r="J1342" i="14"/>
  <c r="K1342" i="14"/>
  <c r="J1338" i="14"/>
  <c r="K1338" i="14"/>
  <c r="J1334" i="14"/>
  <c r="K1334" i="14"/>
  <c r="J1330" i="14"/>
  <c r="K1330" i="14"/>
  <c r="J1326" i="14"/>
  <c r="K1326" i="14"/>
  <c r="J1322" i="14"/>
  <c r="K1322" i="14"/>
  <c r="J1318" i="14"/>
  <c r="K1318" i="14"/>
  <c r="J1314" i="14"/>
  <c r="K1314" i="14"/>
  <c r="J1310" i="14"/>
  <c r="K1310" i="14"/>
  <c r="J1306" i="14"/>
  <c r="K1306" i="14"/>
  <c r="J1302" i="14"/>
  <c r="K1302" i="14"/>
  <c r="J1298" i="14"/>
  <c r="K1298" i="14"/>
  <c r="J1294" i="14"/>
  <c r="K1294" i="14"/>
  <c r="J1290" i="14"/>
  <c r="K1290" i="14"/>
  <c r="J1286" i="14"/>
  <c r="K1286" i="14"/>
  <c r="J1282" i="14"/>
  <c r="K1282" i="14"/>
  <c r="J1278" i="14"/>
  <c r="K1278" i="14"/>
  <c r="J1274" i="14"/>
  <c r="K1274" i="14"/>
  <c r="J1270" i="14"/>
  <c r="K1270" i="14"/>
  <c r="J1266" i="14"/>
  <c r="K1266" i="14"/>
  <c r="J1262" i="14"/>
  <c r="K1262" i="14"/>
  <c r="J1258" i="14"/>
  <c r="K1258" i="14"/>
  <c r="J1254" i="14"/>
  <c r="K1254" i="14"/>
  <c r="J1250" i="14"/>
  <c r="K1250" i="14"/>
  <c r="J1246" i="14"/>
  <c r="K1246" i="14"/>
  <c r="J1242" i="14"/>
  <c r="K1242" i="14"/>
  <c r="J1238" i="14"/>
  <c r="K1238" i="14"/>
  <c r="J1234" i="14"/>
  <c r="K1234" i="14"/>
  <c r="J1230" i="14"/>
  <c r="K1230" i="14"/>
  <c r="J1226" i="14"/>
  <c r="K1226" i="14"/>
  <c r="J1222" i="14"/>
  <c r="K1222" i="14"/>
  <c r="J1218" i="14"/>
  <c r="K1218" i="14"/>
  <c r="J1214" i="14"/>
  <c r="K1214" i="14"/>
  <c r="J1210" i="14"/>
  <c r="K1210" i="14"/>
  <c r="J1206" i="14"/>
  <c r="K1206" i="14"/>
  <c r="J1202" i="14"/>
  <c r="K1202" i="14"/>
  <c r="J1198" i="14"/>
  <c r="K1198" i="14"/>
  <c r="J1194" i="14"/>
  <c r="K1194" i="14"/>
  <c r="J1190" i="14"/>
  <c r="K1190" i="14"/>
  <c r="J1186" i="14"/>
  <c r="K1186" i="14"/>
  <c r="J1182" i="14"/>
  <c r="K1182" i="14"/>
  <c r="J1178" i="14"/>
  <c r="K1178" i="14"/>
  <c r="J1174" i="14"/>
  <c r="K1174" i="14"/>
  <c r="J1170" i="14"/>
  <c r="K1170" i="14"/>
  <c r="J1166" i="14"/>
  <c r="K1166" i="14"/>
  <c r="J1162" i="14"/>
  <c r="K1162" i="14"/>
  <c r="J1158" i="14"/>
  <c r="K1158" i="14"/>
  <c r="J1154" i="14"/>
  <c r="K1154" i="14"/>
  <c r="J1150" i="14"/>
  <c r="K1150" i="14"/>
  <c r="J1146" i="14"/>
  <c r="K1146" i="14"/>
  <c r="J1142" i="14"/>
  <c r="K1142" i="14"/>
  <c r="J1138" i="14"/>
  <c r="K1138" i="14"/>
  <c r="J1134" i="14"/>
  <c r="K1134" i="14"/>
  <c r="J1130" i="14"/>
  <c r="K1130" i="14"/>
  <c r="J1126" i="14"/>
  <c r="K1126" i="14"/>
  <c r="J1122" i="14"/>
  <c r="K1122" i="14"/>
  <c r="J1118" i="14"/>
  <c r="K1118" i="14"/>
  <c r="J1114" i="14"/>
  <c r="K1114" i="14"/>
  <c r="J1110" i="14"/>
  <c r="K1110" i="14"/>
  <c r="J1106" i="14"/>
  <c r="K1106" i="14"/>
  <c r="J1102" i="14"/>
  <c r="K1102" i="14"/>
  <c r="J1098" i="14"/>
  <c r="K1098" i="14"/>
  <c r="J1094" i="14"/>
  <c r="K1094" i="14"/>
  <c r="J1090" i="14"/>
  <c r="K1090" i="14"/>
  <c r="J1086" i="14"/>
  <c r="K1086" i="14"/>
  <c r="J1082" i="14"/>
  <c r="K1082" i="14"/>
  <c r="J1078" i="14"/>
  <c r="K1078" i="14"/>
  <c r="J1074" i="14"/>
  <c r="K1074" i="14"/>
  <c r="J1070" i="14"/>
  <c r="K1070" i="14"/>
  <c r="J1066" i="14"/>
  <c r="K1066" i="14"/>
  <c r="J1062" i="14"/>
  <c r="K1062" i="14"/>
  <c r="J1058" i="14"/>
  <c r="K1058" i="14"/>
  <c r="J1054" i="14"/>
  <c r="K1054" i="14"/>
  <c r="J1050" i="14"/>
  <c r="K1050" i="14"/>
  <c r="J1046" i="14"/>
  <c r="K1046" i="14"/>
  <c r="J1042" i="14"/>
  <c r="K1042" i="14"/>
  <c r="J1038" i="14"/>
  <c r="K1038" i="14"/>
  <c r="J1034" i="14"/>
  <c r="K1034" i="14"/>
  <c r="J1030" i="14"/>
  <c r="K1030" i="14"/>
  <c r="J1026" i="14"/>
  <c r="K1026" i="14"/>
  <c r="J1022" i="14"/>
  <c r="K1022" i="14"/>
  <c r="J1018" i="14"/>
  <c r="K1018" i="14"/>
  <c r="J1014" i="14"/>
  <c r="K1014" i="14"/>
  <c r="J1010" i="14"/>
  <c r="K1010" i="14"/>
  <c r="J1006" i="14"/>
  <c r="K1006" i="14"/>
  <c r="J998" i="14"/>
  <c r="K998" i="14"/>
  <c r="J994" i="14"/>
  <c r="K994" i="14"/>
  <c r="J990" i="14"/>
  <c r="K990" i="14"/>
  <c r="J986" i="14"/>
  <c r="K986" i="14"/>
  <c r="J982" i="14"/>
  <c r="K982" i="14"/>
  <c r="J978" i="14"/>
  <c r="K978" i="14"/>
  <c r="J974" i="14"/>
  <c r="K974" i="14"/>
  <c r="J970" i="14"/>
  <c r="K970" i="14"/>
  <c r="J966" i="14"/>
  <c r="K966" i="14"/>
  <c r="J962" i="14"/>
  <c r="K962" i="14"/>
  <c r="J958" i="14"/>
  <c r="K958" i="14"/>
  <c r="J954" i="14"/>
  <c r="K954" i="14"/>
  <c r="J950" i="14"/>
  <c r="K950" i="14"/>
  <c r="J946" i="14"/>
  <c r="K946" i="14"/>
  <c r="J942" i="14"/>
  <c r="K942" i="14"/>
  <c r="J938" i="14"/>
  <c r="K938" i="14"/>
  <c r="J934" i="14"/>
  <c r="K934" i="14"/>
  <c r="J930" i="14"/>
  <c r="K930" i="14"/>
  <c r="J926" i="14"/>
  <c r="K926" i="14"/>
  <c r="J922" i="14"/>
  <c r="K922" i="14"/>
  <c r="J918" i="14"/>
  <c r="K918" i="14"/>
  <c r="J914" i="14"/>
  <c r="K914" i="14"/>
  <c r="J910" i="14"/>
  <c r="K910" i="14"/>
  <c r="J906" i="14"/>
  <c r="K906" i="14"/>
  <c r="J902" i="14"/>
  <c r="K902" i="14"/>
  <c r="J898" i="14"/>
  <c r="K898" i="14"/>
  <c r="J894" i="14"/>
  <c r="K894" i="14"/>
  <c r="J890" i="14"/>
  <c r="K890" i="14"/>
  <c r="J886" i="14"/>
  <c r="K886" i="14"/>
  <c r="J882" i="14"/>
  <c r="K882" i="14"/>
  <c r="J878" i="14"/>
  <c r="K878" i="14"/>
  <c r="J874" i="14"/>
  <c r="K874" i="14"/>
  <c r="J870" i="14"/>
  <c r="K870" i="14"/>
  <c r="J866" i="14"/>
  <c r="K866" i="14"/>
  <c r="J862" i="14"/>
  <c r="K862" i="14"/>
  <c r="J858" i="14"/>
  <c r="K858" i="14"/>
  <c r="J854" i="14"/>
  <c r="K854" i="14"/>
  <c r="J850" i="14"/>
  <c r="K850" i="14"/>
  <c r="J846" i="14"/>
  <c r="K846" i="14"/>
  <c r="J842" i="14"/>
  <c r="K842" i="14"/>
  <c r="J838" i="14"/>
  <c r="K838" i="14"/>
  <c r="J834" i="14"/>
  <c r="K834" i="14"/>
  <c r="J830" i="14"/>
  <c r="K830" i="14"/>
  <c r="J826" i="14"/>
  <c r="K826" i="14"/>
  <c r="J822" i="14"/>
  <c r="K822" i="14"/>
  <c r="J814" i="14"/>
  <c r="K814" i="14"/>
  <c r="J810" i="14"/>
  <c r="K810" i="14"/>
  <c r="J806" i="14"/>
  <c r="K806" i="14"/>
  <c r="J802" i="14"/>
  <c r="K802" i="14"/>
  <c r="J798" i="14"/>
  <c r="K798" i="14"/>
  <c r="J794" i="14"/>
  <c r="K794" i="14"/>
  <c r="J790" i="14"/>
  <c r="K790" i="14"/>
  <c r="J786" i="14"/>
  <c r="K786" i="14"/>
  <c r="J782" i="14"/>
  <c r="K782" i="14"/>
  <c r="J778" i="14"/>
  <c r="K778" i="14"/>
  <c r="J774" i="14"/>
  <c r="K774" i="14"/>
  <c r="J770" i="14"/>
  <c r="K770" i="14"/>
  <c r="J766" i="14"/>
  <c r="K766" i="14"/>
  <c r="J762" i="14"/>
  <c r="K762" i="14"/>
  <c r="J758" i="14"/>
  <c r="K758" i="14"/>
  <c r="J754" i="14"/>
  <c r="K754" i="14"/>
  <c r="J750" i="14"/>
  <c r="K750" i="14"/>
  <c r="J746" i="14"/>
  <c r="K746" i="14"/>
  <c r="J742" i="14"/>
  <c r="K742" i="14"/>
  <c r="J738" i="14"/>
  <c r="K738" i="14"/>
  <c r="J734" i="14"/>
  <c r="K734" i="14"/>
  <c r="J730" i="14"/>
  <c r="K730" i="14"/>
  <c r="J726" i="14"/>
  <c r="K726" i="14"/>
  <c r="J722" i="14"/>
  <c r="K722" i="14"/>
  <c r="J718" i="14"/>
  <c r="K718" i="14"/>
  <c r="J714" i="14"/>
  <c r="K714" i="14"/>
  <c r="J710" i="14"/>
  <c r="K710" i="14"/>
  <c r="J706" i="14"/>
  <c r="K706" i="14"/>
  <c r="J702" i="14"/>
  <c r="K702" i="14"/>
  <c r="J698" i="14"/>
  <c r="K698" i="14"/>
  <c r="J694" i="14"/>
  <c r="K694" i="14"/>
  <c r="J690" i="14"/>
  <c r="K690" i="14"/>
  <c r="J686" i="14"/>
  <c r="K686" i="14"/>
  <c r="J682" i="14"/>
  <c r="K682" i="14"/>
  <c r="J678" i="14"/>
  <c r="K678" i="14"/>
  <c r="J674" i="14"/>
  <c r="K674" i="14"/>
  <c r="J670" i="14"/>
  <c r="K670" i="14"/>
  <c r="J666" i="14"/>
  <c r="K666" i="14"/>
  <c r="J662" i="14"/>
  <c r="K662" i="14"/>
  <c r="J658" i="14"/>
  <c r="K658" i="14"/>
  <c r="J654" i="14"/>
  <c r="K654" i="14"/>
  <c r="J650" i="14"/>
  <c r="K650" i="14"/>
  <c r="J646" i="14"/>
  <c r="K646" i="14"/>
  <c r="J642" i="14"/>
  <c r="K642" i="14"/>
  <c r="J638" i="14"/>
  <c r="K638" i="14"/>
  <c r="J634" i="14"/>
  <c r="K634" i="14"/>
  <c r="J630" i="14"/>
  <c r="K630" i="14"/>
  <c r="J626" i="14"/>
  <c r="K626" i="14"/>
  <c r="J622" i="14"/>
  <c r="K622" i="14"/>
  <c r="J618" i="14"/>
  <c r="K618" i="14"/>
  <c r="J614" i="14"/>
  <c r="K614" i="14"/>
  <c r="J610" i="14"/>
  <c r="K610" i="14"/>
  <c r="J606" i="14"/>
  <c r="K606" i="14"/>
  <c r="J602" i="14"/>
  <c r="K602" i="14"/>
  <c r="J598" i="14"/>
  <c r="K598" i="14"/>
  <c r="J594" i="14"/>
  <c r="K594" i="14"/>
  <c r="J590" i="14"/>
  <c r="K590" i="14"/>
  <c r="J586" i="14"/>
  <c r="K586" i="14"/>
  <c r="J582" i="14"/>
  <c r="K582" i="14"/>
  <c r="J578" i="14"/>
  <c r="K578" i="14"/>
  <c r="J574" i="14"/>
  <c r="K574" i="14"/>
  <c r="J570" i="14"/>
  <c r="K570" i="14"/>
  <c r="J566" i="14"/>
  <c r="K566" i="14"/>
  <c r="J558" i="14"/>
  <c r="K558" i="14"/>
  <c r="J554" i="14"/>
  <c r="K554" i="14"/>
  <c r="J550" i="14"/>
  <c r="K550" i="14"/>
  <c r="J546" i="14"/>
  <c r="K546" i="14"/>
  <c r="J542" i="14"/>
  <c r="K542" i="14"/>
  <c r="J538" i="14"/>
  <c r="K538" i="14"/>
  <c r="J534" i="14"/>
  <c r="K534" i="14"/>
  <c r="J530" i="14"/>
  <c r="K530" i="14"/>
  <c r="J526" i="14"/>
  <c r="K526" i="14"/>
  <c r="J522" i="14"/>
  <c r="K522" i="14"/>
  <c r="J518" i="14"/>
  <c r="K518" i="14"/>
  <c r="J514" i="14"/>
  <c r="K514" i="14"/>
  <c r="J510" i="14"/>
  <c r="K510" i="14"/>
  <c r="J506" i="14"/>
  <c r="K506" i="14"/>
  <c r="J502" i="14"/>
  <c r="K502" i="14"/>
  <c r="J498" i="14"/>
  <c r="K498" i="14"/>
  <c r="J494" i="14"/>
  <c r="K494" i="14"/>
  <c r="J490" i="14"/>
  <c r="K490" i="14"/>
  <c r="J486" i="14"/>
  <c r="K486" i="14"/>
  <c r="J482" i="14"/>
  <c r="K482" i="14"/>
  <c r="J478" i="14"/>
  <c r="K478" i="14"/>
  <c r="J474" i="14"/>
  <c r="K474" i="14"/>
  <c r="J470" i="14"/>
  <c r="K470" i="14"/>
  <c r="J466" i="14"/>
  <c r="K466" i="14"/>
  <c r="J462" i="14"/>
  <c r="K462" i="14"/>
  <c r="J458" i="14"/>
  <c r="K458" i="14"/>
  <c r="J454" i="14"/>
  <c r="K454" i="14"/>
  <c r="J450" i="14"/>
  <c r="K450" i="14"/>
  <c r="J446" i="14"/>
  <c r="K446" i="14"/>
  <c r="J442" i="14"/>
  <c r="K442" i="14"/>
  <c r="J438" i="14"/>
  <c r="K438" i="14"/>
  <c r="J434" i="14"/>
  <c r="K434" i="14"/>
  <c r="J430" i="14"/>
  <c r="K430" i="14"/>
  <c r="J426" i="14"/>
  <c r="K426" i="14"/>
  <c r="J422" i="14"/>
  <c r="K422" i="14"/>
  <c r="J418" i="14"/>
  <c r="K418" i="14"/>
  <c r="J414" i="14"/>
  <c r="K414" i="14"/>
  <c r="J410" i="14"/>
  <c r="K410" i="14"/>
  <c r="J406" i="14"/>
  <c r="K406" i="14"/>
  <c r="J402" i="14"/>
  <c r="K402" i="14"/>
  <c r="J398" i="14"/>
  <c r="K398" i="14"/>
  <c r="J394" i="14"/>
  <c r="K394" i="14"/>
  <c r="J390" i="14"/>
  <c r="K390" i="14"/>
  <c r="J386" i="14"/>
  <c r="K386" i="14"/>
  <c r="J382" i="14"/>
  <c r="K382" i="14"/>
  <c r="J378" i="14"/>
  <c r="K378" i="14"/>
  <c r="J374" i="14"/>
  <c r="K374" i="14"/>
  <c r="J370" i="14"/>
  <c r="K370" i="14"/>
  <c r="J366" i="14"/>
  <c r="K366" i="14"/>
  <c r="J362" i="14"/>
  <c r="K362" i="14"/>
  <c r="J358" i="14"/>
  <c r="K358" i="14"/>
  <c r="J354" i="14"/>
  <c r="K354" i="14"/>
  <c r="J350" i="14"/>
  <c r="K350" i="14"/>
  <c r="J346" i="14"/>
  <c r="K346" i="14"/>
  <c r="J342" i="14"/>
  <c r="K342" i="14"/>
  <c r="J338" i="14"/>
  <c r="K338" i="14"/>
  <c r="J334" i="14"/>
  <c r="K334" i="14"/>
  <c r="J330" i="14"/>
  <c r="K330" i="14"/>
  <c r="J326" i="14"/>
  <c r="K326" i="14"/>
  <c r="J322" i="14"/>
  <c r="K322" i="14"/>
  <c r="J318" i="14"/>
  <c r="K318" i="14"/>
  <c r="J314" i="14"/>
  <c r="K314" i="14"/>
  <c r="J310" i="14"/>
  <c r="K310" i="14"/>
  <c r="J306" i="14"/>
  <c r="K306" i="14"/>
  <c r="J302" i="14"/>
  <c r="J298" i="14"/>
  <c r="J294" i="14"/>
  <c r="J290" i="14"/>
  <c r="J286" i="14"/>
  <c r="J282" i="14"/>
  <c r="J278" i="14"/>
  <c r="J274" i="14"/>
  <c r="J270" i="14"/>
  <c r="J266" i="14"/>
  <c r="J262" i="14"/>
  <c r="J258" i="14"/>
  <c r="J254" i="14"/>
  <c r="J250" i="14"/>
  <c r="J246" i="14"/>
  <c r="J242" i="14"/>
  <c r="J238" i="14"/>
  <c r="J234" i="14"/>
  <c r="J230" i="14"/>
  <c r="J226" i="14"/>
  <c r="J222" i="14"/>
  <c r="J218" i="14"/>
  <c r="J214" i="14"/>
  <c r="J210" i="14"/>
  <c r="J206" i="14"/>
  <c r="J202" i="14"/>
  <c r="K202" i="14"/>
  <c r="J1002" i="14"/>
  <c r="J1477" i="14"/>
  <c r="K1477" i="14"/>
  <c r="J1473" i="14"/>
  <c r="K1473" i="14"/>
  <c r="J1469" i="14"/>
  <c r="K1469" i="14"/>
  <c r="J1465" i="14"/>
  <c r="K1465" i="14"/>
  <c r="J1461" i="14"/>
  <c r="K1461" i="14"/>
  <c r="J1457" i="14"/>
  <c r="K1457" i="14"/>
  <c r="J1453" i="14"/>
  <c r="K1453" i="14"/>
  <c r="J1449" i="14"/>
  <c r="K1449" i="14"/>
  <c r="J1445" i="14"/>
  <c r="K1445" i="14"/>
  <c r="J1441" i="14"/>
  <c r="K1441" i="14"/>
  <c r="J1437" i="14"/>
  <c r="K1437" i="14"/>
  <c r="J1433" i="14"/>
  <c r="K1433" i="14"/>
  <c r="J1429" i="14"/>
  <c r="K1429" i="14"/>
  <c r="J1425" i="14"/>
  <c r="K1425" i="14"/>
  <c r="J1421" i="14"/>
  <c r="K1421" i="14"/>
  <c r="J1417" i="14"/>
  <c r="K1417" i="14"/>
  <c r="J1413" i="14"/>
  <c r="K1413" i="14"/>
  <c r="J1409" i="14"/>
  <c r="K1409" i="14"/>
  <c r="J1405" i="14"/>
  <c r="K1405" i="14"/>
  <c r="J1401" i="14"/>
  <c r="K1401" i="14"/>
  <c r="J1397" i="14"/>
  <c r="K1397" i="14"/>
  <c r="J1393" i="14"/>
  <c r="K1393" i="14"/>
  <c r="J1389" i="14"/>
  <c r="K1389" i="14"/>
  <c r="J1385" i="14"/>
  <c r="K1385" i="14"/>
  <c r="J1381" i="14"/>
  <c r="K1381" i="14"/>
  <c r="J1377" i="14"/>
  <c r="K1377" i="14"/>
  <c r="J1373" i="14"/>
  <c r="K1373" i="14"/>
  <c r="J1369" i="14"/>
  <c r="K1369" i="14"/>
  <c r="J1365" i="14"/>
  <c r="K1365" i="14"/>
  <c r="J1361" i="14"/>
  <c r="K1361" i="14"/>
  <c r="J1357" i="14"/>
  <c r="K1357" i="14"/>
  <c r="J1353" i="14"/>
  <c r="K1353" i="14"/>
  <c r="J1349" i="14"/>
  <c r="K1349" i="14"/>
  <c r="J1345" i="14"/>
  <c r="K1345" i="14"/>
  <c r="J1341" i="14"/>
  <c r="K1341" i="14"/>
  <c r="J1337" i="14"/>
  <c r="K1337" i="14"/>
  <c r="J1333" i="14"/>
  <c r="K1333" i="14"/>
  <c r="J1329" i="14"/>
  <c r="K1329" i="14"/>
  <c r="J1325" i="14"/>
  <c r="K1325" i="14"/>
  <c r="J1321" i="14"/>
  <c r="K1321" i="14"/>
  <c r="J1317" i="14"/>
  <c r="K1317" i="14"/>
  <c r="J1313" i="14"/>
  <c r="K1313" i="14"/>
  <c r="J1309" i="14"/>
  <c r="K1309" i="14"/>
  <c r="J1305" i="14"/>
  <c r="K1305" i="14"/>
  <c r="J1301" i="14"/>
  <c r="K1301" i="14"/>
  <c r="J1297" i="14"/>
  <c r="K1297" i="14"/>
  <c r="J1293" i="14"/>
  <c r="K1293" i="14"/>
  <c r="J1289" i="14"/>
  <c r="K1289" i="14"/>
  <c r="J1285" i="14"/>
  <c r="K1285" i="14"/>
  <c r="J1281" i="14"/>
  <c r="K1281" i="14"/>
  <c r="J1277" i="14"/>
  <c r="K1277" i="14"/>
  <c r="J1273" i="14"/>
  <c r="K1273" i="14"/>
  <c r="J1269" i="14"/>
  <c r="K1269" i="14"/>
  <c r="J1265" i="14"/>
  <c r="K1265" i="14"/>
  <c r="J1261" i="14"/>
  <c r="K1261" i="14"/>
  <c r="J1257" i="14"/>
  <c r="K1257" i="14"/>
  <c r="J1253" i="14"/>
  <c r="K1253" i="14"/>
  <c r="J1249" i="14"/>
  <c r="K1249" i="14"/>
  <c r="J1245" i="14"/>
  <c r="K1245" i="14"/>
  <c r="J1241" i="14"/>
  <c r="K1241" i="14"/>
  <c r="J1237" i="14"/>
  <c r="K1237" i="14"/>
  <c r="J1233" i="14"/>
  <c r="K1233" i="14"/>
  <c r="J1229" i="14"/>
  <c r="K1229" i="14"/>
  <c r="J1225" i="14"/>
  <c r="K1225" i="14"/>
  <c r="J1221" i="14"/>
  <c r="K1221" i="14"/>
  <c r="J1217" i="14"/>
  <c r="K1217" i="14"/>
  <c r="J1213" i="14"/>
  <c r="K1213" i="14"/>
  <c r="J1209" i="14"/>
  <c r="K1209" i="14"/>
  <c r="J1205" i="14"/>
  <c r="K1205" i="14"/>
  <c r="J1201" i="14"/>
  <c r="K1201" i="14"/>
  <c r="J1197" i="14"/>
  <c r="K1197" i="14"/>
  <c r="J1193" i="14"/>
  <c r="K1193" i="14"/>
  <c r="J1189" i="14"/>
  <c r="K1189" i="14"/>
  <c r="J1185" i="14"/>
  <c r="K1185" i="14"/>
  <c r="J1181" i="14"/>
  <c r="K1181" i="14"/>
  <c r="J1177" i="14"/>
  <c r="K1177" i="14"/>
  <c r="J1173" i="14"/>
  <c r="K1173" i="14"/>
  <c r="J1169" i="14"/>
  <c r="K1169" i="14"/>
  <c r="J1165" i="14"/>
  <c r="K1165" i="14"/>
  <c r="J1161" i="14"/>
  <c r="K1161" i="14"/>
  <c r="J1157" i="14"/>
  <c r="K1157" i="14"/>
  <c r="J1153" i="14"/>
  <c r="K1153" i="14"/>
  <c r="J1149" i="14"/>
  <c r="K1149" i="14"/>
  <c r="J1145" i="14"/>
  <c r="K1145" i="14"/>
  <c r="J1141" i="14"/>
  <c r="K1141" i="14"/>
  <c r="J1137" i="14"/>
  <c r="K1137" i="14"/>
  <c r="J1133" i="14"/>
  <c r="K1133" i="14"/>
  <c r="J1129" i="14"/>
  <c r="K1129" i="14"/>
  <c r="J1125" i="14"/>
  <c r="K1125" i="14"/>
  <c r="J1121" i="14"/>
  <c r="K1121" i="14"/>
  <c r="J1117" i="14"/>
  <c r="K1117" i="14"/>
  <c r="J1113" i="14"/>
  <c r="K1113" i="14"/>
  <c r="J1109" i="14"/>
  <c r="K1109" i="14"/>
  <c r="J1105" i="14"/>
  <c r="K1105" i="14"/>
  <c r="J1101" i="14"/>
  <c r="K1101" i="14"/>
  <c r="J1097" i="14"/>
  <c r="K1097" i="14"/>
  <c r="J1093" i="14"/>
  <c r="K1093" i="14"/>
  <c r="J1089" i="14"/>
  <c r="K1089" i="14"/>
  <c r="J1085" i="14"/>
  <c r="K1085" i="14"/>
  <c r="J1081" i="14"/>
  <c r="K1081" i="14"/>
  <c r="J1077" i="14"/>
  <c r="K1077" i="14"/>
  <c r="J1073" i="14"/>
  <c r="K1073" i="14"/>
  <c r="J1069" i="14"/>
  <c r="K1069" i="14"/>
  <c r="J1065" i="14"/>
  <c r="K1065" i="14"/>
  <c r="J1061" i="14"/>
  <c r="K1061" i="14"/>
  <c r="J1057" i="14"/>
  <c r="K1057" i="14"/>
  <c r="J1053" i="14"/>
  <c r="K1053" i="14"/>
  <c r="J1049" i="14"/>
  <c r="K1049" i="14"/>
  <c r="J1045" i="14"/>
  <c r="K1045" i="14"/>
  <c r="J1041" i="14"/>
  <c r="K1041" i="14"/>
  <c r="J1037" i="14"/>
  <c r="K1037" i="14"/>
  <c r="J1033" i="14"/>
  <c r="K1033" i="14"/>
  <c r="J1029" i="14"/>
  <c r="K1029" i="14"/>
  <c r="J1025" i="14"/>
  <c r="K1025" i="14"/>
  <c r="J1021" i="14"/>
  <c r="K1021" i="14"/>
  <c r="J1017" i="14"/>
  <c r="K1017" i="14"/>
  <c r="J1013" i="14"/>
  <c r="K1013" i="14"/>
  <c r="J1009" i="14"/>
  <c r="K1009" i="14"/>
  <c r="J1005" i="14"/>
  <c r="K1005" i="14"/>
  <c r="J1001" i="14"/>
  <c r="K1001" i="14"/>
  <c r="J997" i="14"/>
  <c r="K997" i="14"/>
  <c r="J993" i="14"/>
  <c r="K993" i="14"/>
  <c r="J989" i="14"/>
  <c r="K989" i="14"/>
  <c r="J985" i="14"/>
  <c r="K985" i="14"/>
  <c r="J981" i="14"/>
  <c r="K981" i="14"/>
  <c r="J977" i="14"/>
  <c r="K977" i="14"/>
  <c r="J973" i="14"/>
  <c r="K973" i="14"/>
  <c r="J969" i="14"/>
  <c r="K969" i="14"/>
  <c r="J965" i="14"/>
  <c r="K965" i="14"/>
  <c r="J961" i="14"/>
  <c r="K961" i="14"/>
  <c r="J957" i="14"/>
  <c r="K957" i="14"/>
  <c r="J953" i="14"/>
  <c r="K953" i="14"/>
  <c r="J949" i="14"/>
  <c r="K949" i="14"/>
  <c r="J945" i="14"/>
  <c r="K945" i="14"/>
  <c r="J941" i="14"/>
  <c r="K941" i="14"/>
  <c r="J937" i="14"/>
  <c r="K937" i="14"/>
  <c r="J933" i="14"/>
  <c r="K933" i="14"/>
  <c r="J929" i="14"/>
  <c r="K929" i="14"/>
  <c r="J925" i="14"/>
  <c r="K925" i="14"/>
  <c r="J921" i="14"/>
  <c r="K921" i="14"/>
  <c r="J917" i="14"/>
  <c r="K917" i="14"/>
  <c r="J913" i="14"/>
  <c r="K913" i="14"/>
  <c r="J909" i="14"/>
  <c r="K909" i="14"/>
  <c r="J905" i="14"/>
  <c r="K905" i="14"/>
  <c r="J901" i="14"/>
  <c r="K901" i="14"/>
  <c r="J897" i="14"/>
  <c r="K897" i="14"/>
  <c r="J893" i="14"/>
  <c r="K893" i="14"/>
  <c r="J889" i="14"/>
  <c r="K889" i="14"/>
  <c r="J885" i="14"/>
  <c r="K885" i="14"/>
  <c r="J881" i="14"/>
  <c r="K881" i="14"/>
  <c r="J877" i="14"/>
  <c r="K877" i="14"/>
  <c r="J873" i="14"/>
  <c r="K873" i="14"/>
  <c r="J869" i="14"/>
  <c r="K869" i="14"/>
  <c r="J865" i="14"/>
  <c r="K865" i="14"/>
  <c r="J861" i="14"/>
  <c r="K861" i="14"/>
  <c r="J857" i="14"/>
  <c r="K857" i="14"/>
  <c r="J853" i="14"/>
  <c r="K853" i="14"/>
  <c r="J849" i="14"/>
  <c r="K849" i="14"/>
  <c r="J845" i="14"/>
  <c r="K845" i="14"/>
  <c r="J841" i="14"/>
  <c r="K841" i="14"/>
  <c r="J837" i="14"/>
  <c r="K837" i="14"/>
  <c r="J833" i="14"/>
  <c r="K833" i="14"/>
  <c r="J829" i="14"/>
  <c r="K829" i="14"/>
  <c r="J825" i="14"/>
  <c r="K825" i="14"/>
  <c r="J821" i="14"/>
  <c r="K821" i="14"/>
  <c r="J817" i="14"/>
  <c r="K817" i="14"/>
  <c r="J813" i="14"/>
  <c r="K813" i="14"/>
  <c r="J809" i="14"/>
  <c r="K809" i="14"/>
  <c r="J805" i="14"/>
  <c r="K805" i="14"/>
  <c r="J801" i="14"/>
  <c r="K801" i="14"/>
  <c r="J797" i="14"/>
  <c r="K797" i="14"/>
  <c r="J793" i="14"/>
  <c r="K793" i="14"/>
  <c r="J789" i="14"/>
  <c r="K789" i="14"/>
  <c r="J785" i="14"/>
  <c r="K785" i="14"/>
  <c r="J781" i="14"/>
  <c r="K781" i="14"/>
  <c r="J777" i="14"/>
  <c r="K777" i="14"/>
  <c r="J773" i="14"/>
  <c r="K773" i="14"/>
  <c r="J769" i="14"/>
  <c r="K769" i="14"/>
  <c r="J765" i="14"/>
  <c r="K765" i="14"/>
  <c r="J761" i="14"/>
  <c r="K761" i="14"/>
  <c r="J757" i="14"/>
  <c r="K757" i="14"/>
  <c r="J753" i="14"/>
  <c r="K753" i="14"/>
  <c r="J749" i="14"/>
  <c r="K749" i="14"/>
  <c r="J745" i="14"/>
  <c r="K745" i="14"/>
  <c r="J741" i="14"/>
  <c r="K741" i="14"/>
  <c r="J737" i="14"/>
  <c r="K737" i="14"/>
  <c r="J733" i="14"/>
  <c r="K733" i="14"/>
  <c r="J729" i="14"/>
  <c r="K729" i="14"/>
  <c r="J725" i="14"/>
  <c r="K725" i="14"/>
  <c r="J721" i="14"/>
  <c r="K721" i="14"/>
  <c r="J717" i="14"/>
  <c r="K717" i="14"/>
  <c r="J713" i="14"/>
  <c r="K713" i="14"/>
  <c r="J709" i="14"/>
  <c r="K709" i="14"/>
  <c r="J705" i="14"/>
  <c r="K705" i="14"/>
  <c r="J701" i="14"/>
  <c r="K701" i="14"/>
  <c r="J697" i="14"/>
  <c r="K697" i="14"/>
  <c r="J693" i="14"/>
  <c r="K693" i="14"/>
  <c r="J689" i="14"/>
  <c r="K689" i="14"/>
  <c r="J685" i="14"/>
  <c r="K685" i="14"/>
  <c r="J681" i="14"/>
  <c r="K681" i="14"/>
  <c r="J677" i="14"/>
  <c r="K677" i="14"/>
  <c r="J673" i="14"/>
  <c r="K673" i="14"/>
  <c r="J669" i="14"/>
  <c r="K669" i="14"/>
  <c r="J665" i="14"/>
  <c r="K665" i="14"/>
  <c r="J661" i="14"/>
  <c r="K661" i="14"/>
  <c r="J657" i="14"/>
  <c r="K657" i="14"/>
  <c r="J653" i="14"/>
  <c r="K653" i="14"/>
  <c r="J649" i="14"/>
  <c r="K649" i="14"/>
  <c r="J645" i="14"/>
  <c r="K645" i="14"/>
  <c r="J641" i="14"/>
  <c r="K641" i="14"/>
  <c r="J637" i="14"/>
  <c r="K637" i="14"/>
  <c r="J633" i="14"/>
  <c r="K633" i="14"/>
  <c r="J629" i="14"/>
  <c r="K629" i="14"/>
  <c r="J625" i="14"/>
  <c r="K625" i="14"/>
  <c r="J621" i="14"/>
  <c r="K621" i="14"/>
  <c r="J617" i="14"/>
  <c r="K617" i="14"/>
  <c r="J613" i="14"/>
  <c r="K613" i="14"/>
  <c r="J609" i="14"/>
  <c r="K609" i="14"/>
  <c r="J605" i="14"/>
  <c r="K605" i="14"/>
  <c r="J601" i="14"/>
  <c r="K601" i="14"/>
  <c r="J597" i="14"/>
  <c r="K597" i="14"/>
  <c r="J593" i="14"/>
  <c r="K593" i="14"/>
  <c r="J589" i="14"/>
  <c r="K589" i="14"/>
  <c r="J585" i="14"/>
  <c r="K585" i="14"/>
  <c r="J581" i="14"/>
  <c r="K581" i="14"/>
  <c r="J577" i="14"/>
  <c r="K577" i="14"/>
  <c r="J573" i="14"/>
  <c r="K573" i="14"/>
  <c r="J569" i="14"/>
  <c r="K569" i="14"/>
  <c r="J565" i="14"/>
  <c r="K565" i="14"/>
  <c r="J561" i="14"/>
  <c r="K561" i="14"/>
  <c r="J557" i="14"/>
  <c r="K557" i="14"/>
  <c r="J553" i="14"/>
  <c r="K553" i="14"/>
  <c r="J549" i="14"/>
  <c r="K549" i="14"/>
  <c r="J545" i="14"/>
  <c r="K545" i="14"/>
  <c r="J541" i="14"/>
  <c r="K541" i="14"/>
  <c r="J537" i="14"/>
  <c r="K537" i="14"/>
  <c r="J533" i="14"/>
  <c r="K533" i="14"/>
  <c r="J529" i="14"/>
  <c r="K529" i="14"/>
  <c r="J525" i="14"/>
  <c r="K525" i="14"/>
  <c r="J521" i="14"/>
  <c r="K521" i="14"/>
  <c r="J517" i="14"/>
  <c r="K517" i="14"/>
  <c r="J513" i="14"/>
  <c r="K513" i="14"/>
  <c r="J509" i="14"/>
  <c r="K509" i="14"/>
  <c r="J505" i="14"/>
  <c r="K505" i="14"/>
  <c r="J501" i="14"/>
  <c r="K501" i="14"/>
  <c r="J497" i="14"/>
  <c r="K497" i="14"/>
  <c r="J493" i="14"/>
  <c r="K493" i="14"/>
  <c r="J489" i="14"/>
  <c r="K489" i="14"/>
  <c r="J485" i="14"/>
  <c r="K485" i="14"/>
  <c r="J481" i="14"/>
  <c r="K481" i="14"/>
  <c r="J477" i="14"/>
  <c r="K477" i="14"/>
  <c r="J473" i="14"/>
  <c r="K473" i="14"/>
  <c r="J469" i="14"/>
  <c r="K469" i="14"/>
  <c r="J465" i="14"/>
  <c r="K465" i="14"/>
  <c r="J461" i="14"/>
  <c r="K461" i="14"/>
  <c r="J457" i="14"/>
  <c r="K457" i="14"/>
  <c r="J453" i="14"/>
  <c r="K453" i="14"/>
  <c r="J449" i="14"/>
  <c r="K449" i="14"/>
  <c r="J445" i="14"/>
  <c r="K445" i="14"/>
  <c r="J441" i="14"/>
  <c r="K441" i="14"/>
  <c r="J437" i="14"/>
  <c r="K437" i="14"/>
  <c r="J433" i="14"/>
  <c r="K433" i="14"/>
  <c r="J429" i="14"/>
  <c r="K429" i="14"/>
  <c r="J425" i="14"/>
  <c r="K425" i="14"/>
  <c r="J421" i="14"/>
  <c r="K421" i="14"/>
  <c r="J417" i="14"/>
  <c r="K417" i="14"/>
  <c r="J413" i="14"/>
  <c r="K413" i="14"/>
  <c r="J409" i="14"/>
  <c r="K409" i="14"/>
  <c r="J405" i="14"/>
  <c r="K405" i="14"/>
  <c r="J401" i="14"/>
  <c r="K401" i="14"/>
  <c r="J397" i="14"/>
  <c r="K397" i="14"/>
  <c r="J393" i="14"/>
  <c r="K393" i="14"/>
  <c r="J389" i="14"/>
  <c r="K389" i="14"/>
  <c r="J385" i="14"/>
  <c r="K385" i="14"/>
  <c r="J381" i="14"/>
  <c r="K381" i="14"/>
  <c r="J377" i="14"/>
  <c r="K377" i="14"/>
  <c r="J373" i="14"/>
  <c r="K373" i="14"/>
  <c r="J369" i="14"/>
  <c r="K369" i="14"/>
  <c r="J365" i="14"/>
  <c r="K365" i="14"/>
  <c r="J361" i="14"/>
  <c r="K361" i="14"/>
  <c r="J357" i="14"/>
  <c r="K357" i="14"/>
  <c r="J353" i="14"/>
  <c r="K353" i="14"/>
  <c r="J349" i="14"/>
  <c r="K349" i="14"/>
  <c r="J345" i="14"/>
  <c r="K345" i="14"/>
  <c r="J341" i="14"/>
  <c r="K341" i="14"/>
  <c r="J337" i="14"/>
  <c r="K337" i="14"/>
  <c r="J333" i="14"/>
  <c r="K333" i="14"/>
  <c r="J329" i="14"/>
  <c r="K329" i="14"/>
  <c r="J325" i="14"/>
  <c r="K325" i="14"/>
  <c r="J321" i="14"/>
  <c r="K321" i="14"/>
  <c r="J317" i="14"/>
  <c r="K317" i="14"/>
  <c r="J313" i="14"/>
  <c r="K313" i="14"/>
  <c r="J309" i="14"/>
  <c r="K309" i="14"/>
  <c r="J305" i="14"/>
  <c r="K305" i="14"/>
  <c r="J301" i="14"/>
  <c r="J297" i="14"/>
  <c r="J293" i="14"/>
  <c r="J289" i="14"/>
  <c r="J285" i="14"/>
  <c r="J281" i="14"/>
  <c r="J277" i="14"/>
  <c r="J273" i="14"/>
  <c r="J269" i="14"/>
  <c r="J265" i="14"/>
  <c r="J261" i="14"/>
  <c r="J257" i="14"/>
  <c r="J253" i="14"/>
  <c r="J249" i="14"/>
  <c r="J245" i="14"/>
  <c r="J241" i="14"/>
  <c r="J237" i="14"/>
  <c r="J233" i="14"/>
  <c r="J229" i="14"/>
  <c r="J225" i="14"/>
  <c r="J221" i="14"/>
  <c r="J217" i="14"/>
  <c r="J213" i="14"/>
  <c r="J209" i="14"/>
  <c r="J205" i="14"/>
  <c r="J818" i="14"/>
  <c r="J1476" i="14"/>
  <c r="K1476" i="14"/>
  <c r="J1472" i="14"/>
  <c r="K1472" i="14"/>
  <c r="J1468" i="14"/>
  <c r="K1468" i="14"/>
  <c r="J1464" i="14"/>
  <c r="K1464" i="14"/>
  <c r="J1460" i="14"/>
  <c r="K1460" i="14"/>
  <c r="J1456" i="14"/>
  <c r="K1456" i="14"/>
  <c r="J1452" i="14"/>
  <c r="K1452" i="14"/>
  <c r="J1448" i="14"/>
  <c r="K1448" i="14"/>
  <c r="J1444" i="14"/>
  <c r="K1444" i="14"/>
  <c r="J1440" i="14"/>
  <c r="K1440" i="14"/>
  <c r="J1436" i="14"/>
  <c r="K1436" i="14"/>
  <c r="J1432" i="14"/>
  <c r="K1432" i="14"/>
  <c r="J1428" i="14"/>
  <c r="K1428" i="14"/>
  <c r="J1424" i="14"/>
  <c r="K1424" i="14"/>
  <c r="J1420" i="14"/>
  <c r="K1420" i="14"/>
  <c r="J1416" i="14"/>
  <c r="K1416" i="14"/>
  <c r="J1412" i="14"/>
  <c r="K1412" i="14"/>
  <c r="J1408" i="14"/>
  <c r="K1408" i="14"/>
  <c r="J1404" i="14"/>
  <c r="K1404" i="14"/>
  <c r="J1400" i="14"/>
  <c r="K1400" i="14"/>
  <c r="J1396" i="14"/>
  <c r="K1396" i="14"/>
  <c r="J1392" i="14"/>
  <c r="K1392" i="14"/>
  <c r="J1388" i="14"/>
  <c r="K1388" i="14"/>
  <c r="J1384" i="14"/>
  <c r="K1384" i="14"/>
  <c r="J1380" i="14"/>
  <c r="K1380" i="14"/>
  <c r="J1376" i="14"/>
  <c r="K1376" i="14"/>
  <c r="J1372" i="14"/>
  <c r="K1372" i="14"/>
  <c r="J1368" i="14"/>
  <c r="K1368" i="14"/>
  <c r="J1364" i="14"/>
  <c r="K1364" i="14"/>
  <c r="J1360" i="14"/>
  <c r="K1360" i="14"/>
  <c r="J1356" i="14"/>
  <c r="K1356" i="14"/>
  <c r="J1352" i="14"/>
  <c r="K1352" i="14"/>
  <c r="J1348" i="14"/>
  <c r="K1348" i="14"/>
  <c r="J1344" i="14"/>
  <c r="K1344" i="14"/>
  <c r="J1340" i="14"/>
  <c r="K1340" i="14"/>
  <c r="J1336" i="14"/>
  <c r="K1336" i="14"/>
  <c r="J1332" i="14"/>
  <c r="K1332" i="14"/>
  <c r="J1328" i="14"/>
  <c r="K1328" i="14"/>
  <c r="J1324" i="14"/>
  <c r="K1324" i="14"/>
  <c r="J1320" i="14"/>
  <c r="K1320" i="14"/>
  <c r="J1316" i="14"/>
  <c r="K1316" i="14"/>
  <c r="J1312" i="14"/>
  <c r="K1312" i="14"/>
  <c r="J1308" i="14"/>
  <c r="K1308" i="14"/>
  <c r="J1304" i="14"/>
  <c r="K1304" i="14"/>
  <c r="J1300" i="14"/>
  <c r="K1300" i="14"/>
  <c r="J1296" i="14"/>
  <c r="K1296" i="14"/>
  <c r="J1292" i="14"/>
  <c r="K1292" i="14"/>
  <c r="J1288" i="14"/>
  <c r="K1288" i="14"/>
  <c r="J1284" i="14"/>
  <c r="K1284" i="14"/>
  <c r="J1280" i="14"/>
  <c r="K1280" i="14"/>
  <c r="J1276" i="14"/>
  <c r="K1276" i="14"/>
  <c r="J1272" i="14"/>
  <c r="K1272" i="14"/>
  <c r="J1268" i="14"/>
  <c r="K1268" i="14"/>
  <c r="J1264" i="14"/>
  <c r="K1264" i="14"/>
  <c r="J1260" i="14"/>
  <c r="K1260" i="14"/>
  <c r="J1256" i="14"/>
  <c r="K1256" i="14"/>
  <c r="J1252" i="14"/>
  <c r="K1252" i="14"/>
  <c r="J1248" i="14"/>
  <c r="K1248" i="14"/>
  <c r="J1244" i="14"/>
  <c r="K1244" i="14"/>
  <c r="J1240" i="14"/>
  <c r="K1240" i="14"/>
  <c r="J1236" i="14"/>
  <c r="K1236" i="14"/>
  <c r="J1232" i="14"/>
  <c r="K1232" i="14"/>
  <c r="J1228" i="14"/>
  <c r="K1228" i="14"/>
  <c r="J1224" i="14"/>
  <c r="K1224" i="14"/>
  <c r="J1220" i="14"/>
  <c r="K1220" i="14"/>
  <c r="J1216" i="14"/>
  <c r="K1216" i="14"/>
  <c r="J1212" i="14"/>
  <c r="K1212" i="14"/>
  <c r="J1208" i="14"/>
  <c r="K1208" i="14"/>
  <c r="J1204" i="14"/>
  <c r="K1204" i="14"/>
  <c r="J1200" i="14"/>
  <c r="K1200" i="14"/>
  <c r="J1196" i="14"/>
  <c r="K1196" i="14"/>
  <c r="J1192" i="14"/>
  <c r="K1192" i="14"/>
  <c r="J1188" i="14"/>
  <c r="K1188" i="14"/>
  <c r="J1184" i="14"/>
  <c r="K1184" i="14"/>
  <c r="J1180" i="14"/>
  <c r="K1180" i="14"/>
  <c r="J1176" i="14"/>
  <c r="K1176" i="14"/>
  <c r="J1172" i="14"/>
  <c r="K1172" i="14"/>
  <c r="J1168" i="14"/>
  <c r="K1168" i="14"/>
  <c r="J1164" i="14"/>
  <c r="K1164" i="14"/>
  <c r="J1160" i="14"/>
  <c r="K1160" i="14"/>
  <c r="J1156" i="14"/>
  <c r="K1156" i="14"/>
  <c r="J1152" i="14"/>
  <c r="K1152" i="14"/>
  <c r="J1148" i="14"/>
  <c r="K1148" i="14"/>
  <c r="J1144" i="14"/>
  <c r="K1144" i="14"/>
  <c r="J1140" i="14"/>
  <c r="K1140" i="14"/>
  <c r="J1136" i="14"/>
  <c r="K1136" i="14"/>
  <c r="J1132" i="14"/>
  <c r="K1132" i="14"/>
  <c r="J1128" i="14"/>
  <c r="K1128" i="14"/>
  <c r="J1124" i="14"/>
  <c r="K1124" i="14"/>
  <c r="J1120" i="14"/>
  <c r="K1120" i="14"/>
  <c r="J1116" i="14"/>
  <c r="K1116" i="14"/>
  <c r="J1112" i="14"/>
  <c r="K1112" i="14"/>
  <c r="J1108" i="14"/>
  <c r="K1108" i="14"/>
  <c r="J1104" i="14"/>
  <c r="K1104" i="14"/>
  <c r="J1100" i="14"/>
  <c r="K1100" i="14"/>
  <c r="J1096" i="14"/>
  <c r="K1096" i="14"/>
  <c r="J1092" i="14"/>
  <c r="K1092" i="14"/>
  <c r="J1088" i="14"/>
  <c r="K1088" i="14"/>
  <c r="J1084" i="14"/>
  <c r="K1084" i="14"/>
  <c r="J1080" i="14"/>
  <c r="K1080" i="14"/>
  <c r="J1076" i="14"/>
  <c r="K1076" i="14"/>
  <c r="J1072" i="14"/>
  <c r="K1072" i="14"/>
  <c r="J1068" i="14"/>
  <c r="K1068" i="14"/>
  <c r="J1064" i="14"/>
  <c r="K1064" i="14"/>
  <c r="J1060" i="14"/>
  <c r="K1060" i="14"/>
  <c r="J1056" i="14"/>
  <c r="K1056" i="14"/>
  <c r="J1052" i="14"/>
  <c r="K1052" i="14"/>
  <c r="J1048" i="14"/>
  <c r="K1048" i="14"/>
  <c r="J1044" i="14"/>
  <c r="K1044" i="14"/>
  <c r="J1040" i="14"/>
  <c r="K1040" i="14"/>
  <c r="J1036" i="14"/>
  <c r="K1036" i="14"/>
  <c r="J1032" i="14"/>
  <c r="K1032" i="14"/>
  <c r="J1028" i="14"/>
  <c r="K1028" i="14"/>
  <c r="J1024" i="14"/>
  <c r="K1024" i="14"/>
  <c r="J1020" i="14"/>
  <c r="K1020" i="14"/>
  <c r="J1016" i="14"/>
  <c r="K1016" i="14"/>
  <c r="J1012" i="14"/>
  <c r="K1012" i="14"/>
  <c r="J1008" i="14"/>
  <c r="K1008" i="14"/>
  <c r="J1004" i="14"/>
  <c r="K1004" i="14"/>
  <c r="J1000" i="14"/>
  <c r="K1000" i="14"/>
  <c r="J996" i="14"/>
  <c r="K996" i="14"/>
  <c r="J992" i="14"/>
  <c r="K992" i="14"/>
  <c r="J988" i="14"/>
  <c r="K988" i="14"/>
  <c r="J984" i="14"/>
  <c r="K984" i="14"/>
  <c r="J980" i="14"/>
  <c r="K980" i="14"/>
  <c r="J976" i="14"/>
  <c r="K976" i="14"/>
  <c r="J972" i="14"/>
  <c r="K972" i="14"/>
  <c r="J968" i="14"/>
  <c r="K968" i="14"/>
  <c r="J964" i="14"/>
  <c r="K964" i="14"/>
  <c r="J960" i="14"/>
  <c r="K960" i="14"/>
  <c r="J956" i="14"/>
  <c r="K956" i="14"/>
  <c r="J952" i="14"/>
  <c r="K952" i="14"/>
  <c r="J948" i="14"/>
  <c r="K948" i="14"/>
  <c r="J944" i="14"/>
  <c r="K944" i="14"/>
  <c r="J940" i="14"/>
  <c r="K940" i="14"/>
  <c r="J936" i="14"/>
  <c r="K936" i="14"/>
  <c r="J932" i="14"/>
  <c r="K932" i="14"/>
  <c r="J928" i="14"/>
  <c r="K928" i="14"/>
  <c r="J924" i="14"/>
  <c r="K924" i="14"/>
  <c r="J920" i="14"/>
  <c r="K920" i="14"/>
  <c r="J916" i="14"/>
  <c r="K916" i="14"/>
  <c r="J912" i="14"/>
  <c r="K912" i="14"/>
  <c r="J908" i="14"/>
  <c r="K908" i="14"/>
  <c r="J904" i="14"/>
  <c r="K904" i="14"/>
  <c r="J900" i="14"/>
  <c r="K900" i="14"/>
  <c r="J896" i="14"/>
  <c r="K896" i="14"/>
  <c r="J892" i="14"/>
  <c r="K892" i="14"/>
  <c r="J888" i="14"/>
  <c r="K888" i="14"/>
  <c r="J884" i="14"/>
  <c r="K884" i="14"/>
  <c r="J880" i="14"/>
  <c r="K880" i="14"/>
  <c r="J876" i="14"/>
  <c r="K876" i="14"/>
  <c r="J872" i="14"/>
  <c r="K872" i="14"/>
  <c r="J868" i="14"/>
  <c r="K868" i="14"/>
  <c r="J864" i="14"/>
  <c r="K864" i="14"/>
  <c r="J860" i="14"/>
  <c r="K860" i="14"/>
  <c r="J856" i="14"/>
  <c r="K856" i="14"/>
  <c r="J852" i="14"/>
  <c r="K852" i="14"/>
  <c r="J848" i="14"/>
  <c r="K848" i="14"/>
  <c r="J844" i="14"/>
  <c r="K844" i="14"/>
  <c r="J840" i="14"/>
  <c r="K840" i="14"/>
  <c r="J836" i="14"/>
  <c r="K836" i="14"/>
  <c r="J832" i="14"/>
  <c r="K832" i="14"/>
  <c r="J828" i="14"/>
  <c r="K828" i="14"/>
  <c r="J824" i="14"/>
  <c r="K824" i="14"/>
  <c r="J820" i="14"/>
  <c r="K820" i="14"/>
  <c r="J816" i="14"/>
  <c r="K816" i="14"/>
  <c r="J812" i="14"/>
  <c r="K812" i="14"/>
  <c r="J808" i="14"/>
  <c r="K808" i="14"/>
  <c r="J804" i="14"/>
  <c r="K804" i="14"/>
  <c r="J800" i="14"/>
  <c r="K800" i="14"/>
  <c r="J796" i="14"/>
  <c r="K796" i="14"/>
  <c r="J792" i="14"/>
  <c r="K792" i="14"/>
  <c r="J788" i="14"/>
  <c r="K788" i="14"/>
  <c r="J784" i="14"/>
  <c r="K784" i="14"/>
  <c r="J780" i="14"/>
  <c r="K780" i="14"/>
  <c r="J776" i="14"/>
  <c r="K776" i="14"/>
  <c r="J772" i="14"/>
  <c r="K772" i="14"/>
  <c r="J768" i="14"/>
  <c r="K768" i="14"/>
  <c r="J764" i="14"/>
  <c r="K764" i="14"/>
  <c r="J760" i="14"/>
  <c r="K760" i="14"/>
  <c r="J756" i="14"/>
  <c r="K756" i="14"/>
  <c r="J752" i="14"/>
  <c r="K752" i="14"/>
  <c r="J748" i="14"/>
  <c r="K748" i="14"/>
  <c r="J744" i="14"/>
  <c r="K744" i="14"/>
  <c r="J740" i="14"/>
  <c r="K740" i="14"/>
  <c r="J736" i="14"/>
  <c r="K736" i="14"/>
  <c r="J732" i="14"/>
  <c r="K732" i="14"/>
  <c r="J728" i="14"/>
  <c r="K728" i="14"/>
  <c r="J724" i="14"/>
  <c r="K724" i="14"/>
  <c r="J720" i="14"/>
  <c r="K720" i="14"/>
  <c r="J716" i="14"/>
  <c r="K716" i="14"/>
  <c r="J712" i="14"/>
  <c r="K712" i="14"/>
  <c r="J708" i="14"/>
  <c r="K708" i="14"/>
  <c r="J704" i="14"/>
  <c r="K704" i="14"/>
  <c r="J700" i="14"/>
  <c r="K700" i="14"/>
  <c r="J696" i="14"/>
  <c r="K696" i="14"/>
  <c r="J692" i="14"/>
  <c r="K692" i="14"/>
  <c r="J688" i="14"/>
  <c r="K688" i="14"/>
  <c r="J684" i="14"/>
  <c r="K684" i="14"/>
  <c r="J680" i="14"/>
  <c r="K680" i="14"/>
  <c r="J676" i="14"/>
  <c r="K676" i="14"/>
  <c r="J672" i="14"/>
  <c r="K672" i="14"/>
  <c r="J668" i="14"/>
  <c r="K668" i="14"/>
  <c r="J664" i="14"/>
  <c r="K664" i="14"/>
  <c r="J660" i="14"/>
  <c r="K660" i="14"/>
  <c r="J656" i="14"/>
  <c r="K656" i="14"/>
  <c r="J652" i="14"/>
  <c r="K652" i="14"/>
  <c r="J648" i="14"/>
  <c r="K648" i="14"/>
  <c r="J644" i="14"/>
  <c r="K644" i="14"/>
  <c r="J640" i="14"/>
  <c r="K640" i="14"/>
  <c r="J636" i="14"/>
  <c r="K636" i="14"/>
  <c r="J632" i="14"/>
  <c r="K632" i="14"/>
  <c r="J628" i="14"/>
  <c r="K628" i="14"/>
  <c r="J624" i="14"/>
  <c r="K624" i="14"/>
  <c r="J620" i="14"/>
  <c r="K620" i="14"/>
  <c r="J616" i="14"/>
  <c r="K616" i="14"/>
  <c r="J612" i="14"/>
  <c r="K612" i="14"/>
  <c r="J608" i="14"/>
  <c r="K608" i="14"/>
  <c r="J604" i="14"/>
  <c r="K604" i="14"/>
  <c r="J600" i="14"/>
  <c r="K600" i="14"/>
  <c r="J596" i="14"/>
  <c r="K596" i="14"/>
  <c r="J592" i="14"/>
  <c r="K592" i="14"/>
  <c r="J588" i="14"/>
  <c r="K588" i="14"/>
  <c r="J584" i="14"/>
  <c r="K584" i="14"/>
  <c r="J580" i="14"/>
  <c r="K580" i="14"/>
  <c r="J576" i="14"/>
  <c r="K576" i="14"/>
  <c r="J572" i="14"/>
  <c r="K572" i="14"/>
  <c r="J568" i="14"/>
  <c r="K568" i="14"/>
  <c r="J564" i="14"/>
  <c r="K564" i="14"/>
  <c r="J560" i="14"/>
  <c r="K560" i="14"/>
  <c r="J556" i="14"/>
  <c r="K556" i="14"/>
  <c r="J552" i="14"/>
  <c r="K552" i="14"/>
  <c r="J548" i="14"/>
  <c r="K548" i="14"/>
  <c r="J544" i="14"/>
  <c r="K544" i="14"/>
  <c r="J540" i="14"/>
  <c r="K540" i="14"/>
  <c r="J536" i="14"/>
  <c r="K536" i="14"/>
  <c r="J532" i="14"/>
  <c r="K532" i="14"/>
  <c r="J528" i="14"/>
  <c r="K528" i="14"/>
  <c r="J524" i="14"/>
  <c r="K524" i="14"/>
  <c r="J520" i="14"/>
  <c r="K520" i="14"/>
  <c r="J516" i="14"/>
  <c r="K516" i="14"/>
  <c r="J512" i="14"/>
  <c r="K512" i="14"/>
  <c r="J508" i="14"/>
  <c r="K508" i="14"/>
  <c r="J504" i="14"/>
  <c r="K504" i="14"/>
  <c r="J500" i="14"/>
  <c r="K500" i="14"/>
  <c r="J496" i="14"/>
  <c r="K496" i="14"/>
  <c r="J492" i="14"/>
  <c r="K492" i="14"/>
  <c r="J488" i="14"/>
  <c r="K488" i="14"/>
  <c r="J484" i="14"/>
  <c r="K484" i="14"/>
  <c r="J480" i="14"/>
  <c r="K480" i="14"/>
  <c r="J476" i="14"/>
  <c r="K476" i="14"/>
  <c r="J472" i="14"/>
  <c r="K472" i="14"/>
  <c r="J468" i="14"/>
  <c r="K468" i="14"/>
  <c r="J464" i="14"/>
  <c r="K464" i="14"/>
  <c r="J460" i="14"/>
  <c r="K460" i="14"/>
  <c r="J456" i="14"/>
  <c r="K456" i="14"/>
  <c r="J452" i="14"/>
  <c r="K452" i="14"/>
  <c r="J448" i="14"/>
  <c r="K448" i="14"/>
  <c r="J444" i="14"/>
  <c r="K444" i="14"/>
  <c r="J440" i="14"/>
  <c r="K440" i="14"/>
  <c r="J436" i="14"/>
  <c r="K436" i="14"/>
  <c r="J432" i="14"/>
  <c r="K432" i="14"/>
  <c r="J428" i="14"/>
  <c r="K428" i="14"/>
  <c r="J424" i="14"/>
  <c r="K424" i="14"/>
  <c r="J420" i="14"/>
  <c r="K420" i="14"/>
  <c r="J416" i="14"/>
  <c r="K416" i="14"/>
  <c r="J412" i="14"/>
  <c r="K412" i="14"/>
  <c r="J408" i="14"/>
  <c r="K408" i="14"/>
  <c r="J404" i="14"/>
  <c r="K404" i="14"/>
  <c r="J400" i="14"/>
  <c r="K400" i="14"/>
  <c r="J396" i="14"/>
  <c r="K396" i="14"/>
  <c r="J392" i="14"/>
  <c r="K392" i="14"/>
  <c r="J388" i="14"/>
  <c r="K388" i="14"/>
  <c r="J384" i="14"/>
  <c r="K384" i="14"/>
  <c r="J380" i="14"/>
  <c r="K380" i="14"/>
  <c r="J376" i="14"/>
  <c r="K376" i="14"/>
  <c r="J372" i="14"/>
  <c r="K372" i="14"/>
  <c r="J368" i="14"/>
  <c r="K368" i="14"/>
  <c r="J364" i="14"/>
  <c r="K364" i="14"/>
  <c r="J360" i="14"/>
  <c r="K360" i="14"/>
  <c r="J356" i="14"/>
  <c r="K356" i="14"/>
  <c r="J352" i="14"/>
  <c r="K352" i="14"/>
  <c r="J348" i="14"/>
  <c r="K348" i="14"/>
  <c r="J344" i="14"/>
  <c r="K344" i="14"/>
  <c r="J340" i="14"/>
  <c r="K340" i="14"/>
  <c r="J336" i="14"/>
  <c r="K336" i="14"/>
  <c r="J332" i="14"/>
  <c r="K332" i="14"/>
  <c r="J328" i="14"/>
  <c r="K328" i="14"/>
  <c r="J324" i="14"/>
  <c r="K324" i="14"/>
  <c r="J320" i="14"/>
  <c r="K320" i="14"/>
  <c r="J316" i="14"/>
  <c r="K316" i="14"/>
  <c r="J312" i="14"/>
  <c r="K312" i="14"/>
  <c r="J308" i="14"/>
  <c r="K308" i="14"/>
  <c r="J304" i="14"/>
  <c r="J300" i="14"/>
  <c r="J296" i="14"/>
  <c r="J292" i="14"/>
  <c r="J288" i="14"/>
  <c r="J284" i="14"/>
  <c r="J280" i="14"/>
  <c r="J276" i="14"/>
  <c r="J272" i="14"/>
  <c r="J268" i="14"/>
  <c r="J264" i="14"/>
  <c r="J260" i="14"/>
  <c r="J256" i="14"/>
  <c r="J252" i="14"/>
  <c r="J248" i="14"/>
  <c r="J244" i="14"/>
  <c r="J240" i="14"/>
  <c r="J236" i="14"/>
  <c r="J232" i="14"/>
  <c r="J228" i="14"/>
  <c r="J224" i="14"/>
  <c r="J220" i="14"/>
  <c r="J216" i="14"/>
  <c r="J212" i="14"/>
  <c r="J208" i="14"/>
  <c r="K208" i="14"/>
  <c r="J204" i="14"/>
  <c r="J562" i="14"/>
  <c r="J1475" i="14"/>
  <c r="K1475" i="14"/>
  <c r="J1471" i="14"/>
  <c r="K1471" i="14"/>
  <c r="J1467" i="14"/>
  <c r="K1467" i="14"/>
  <c r="J1463" i="14"/>
  <c r="K1463" i="14"/>
  <c r="J1459" i="14"/>
  <c r="K1459" i="14"/>
  <c r="J1455" i="14"/>
  <c r="K1455" i="14"/>
  <c r="J1451" i="14"/>
  <c r="K1451" i="14"/>
  <c r="J1447" i="14"/>
  <c r="K1447" i="14"/>
  <c r="J1443" i="14"/>
  <c r="K1443" i="14"/>
  <c r="J1439" i="14"/>
  <c r="K1439" i="14"/>
  <c r="J1435" i="14"/>
  <c r="K1435" i="14"/>
  <c r="J1431" i="14"/>
  <c r="K1431" i="14"/>
  <c r="J1427" i="14"/>
  <c r="K1427" i="14"/>
  <c r="J1423" i="14"/>
  <c r="K1423" i="14"/>
  <c r="J1419" i="14"/>
  <c r="K1419" i="14"/>
  <c r="J1415" i="14"/>
  <c r="K1415" i="14"/>
  <c r="J1411" i="14"/>
  <c r="K1411" i="14"/>
  <c r="J1407" i="14"/>
  <c r="K1407" i="14"/>
  <c r="J1403" i="14"/>
  <c r="K1403" i="14"/>
  <c r="J1399" i="14"/>
  <c r="K1399" i="14"/>
  <c r="J1395" i="14"/>
  <c r="K1395" i="14"/>
  <c r="J1391" i="14"/>
  <c r="K1391" i="14"/>
  <c r="J1387" i="14"/>
  <c r="K1387" i="14"/>
  <c r="J1383" i="14"/>
  <c r="K1383" i="14"/>
  <c r="J1379" i="14"/>
  <c r="K1379" i="14"/>
  <c r="J1375" i="14"/>
  <c r="K1375" i="14"/>
  <c r="J1371" i="14"/>
  <c r="K1371" i="14"/>
  <c r="J1367" i="14"/>
  <c r="K1367" i="14"/>
  <c r="J1363" i="14"/>
  <c r="K1363" i="14"/>
  <c r="J1359" i="14"/>
  <c r="K1359" i="14"/>
  <c r="J1355" i="14"/>
  <c r="K1355" i="14"/>
  <c r="J1351" i="14"/>
  <c r="K1351" i="14"/>
  <c r="J1347" i="14"/>
  <c r="K1347" i="14"/>
  <c r="J1343" i="14"/>
  <c r="K1343" i="14"/>
  <c r="J1339" i="14"/>
  <c r="K1339" i="14"/>
  <c r="J1335" i="14"/>
  <c r="K1335" i="14"/>
  <c r="J1331" i="14"/>
  <c r="K1331" i="14"/>
  <c r="J1327" i="14"/>
  <c r="K1327" i="14"/>
  <c r="J1323" i="14"/>
  <c r="K1323" i="14"/>
  <c r="J1319" i="14"/>
  <c r="K1319" i="14"/>
  <c r="J1315" i="14"/>
  <c r="K1315" i="14"/>
  <c r="J1311" i="14"/>
  <c r="K1311" i="14"/>
  <c r="J1307" i="14"/>
  <c r="K1307" i="14"/>
  <c r="J1303" i="14"/>
  <c r="K1303" i="14"/>
  <c r="J1299" i="14"/>
  <c r="K1299" i="14"/>
  <c r="J1295" i="14"/>
  <c r="K1295" i="14"/>
  <c r="J1291" i="14"/>
  <c r="K1291" i="14"/>
  <c r="J1287" i="14"/>
  <c r="K1287" i="14"/>
  <c r="J1283" i="14"/>
  <c r="K1283" i="14"/>
  <c r="J1279" i="14"/>
  <c r="K1279" i="14"/>
  <c r="J1275" i="14"/>
  <c r="K1275" i="14"/>
  <c r="J1271" i="14"/>
  <c r="K1271" i="14"/>
  <c r="J1267" i="14"/>
  <c r="K1267" i="14"/>
  <c r="J1263" i="14"/>
  <c r="K1263" i="14"/>
  <c r="J1259" i="14"/>
  <c r="K1259" i="14"/>
  <c r="J1255" i="14"/>
  <c r="K1255" i="14"/>
  <c r="J1251" i="14"/>
  <c r="K1251" i="14"/>
  <c r="J1247" i="14"/>
  <c r="K1247" i="14"/>
  <c r="J1243" i="14"/>
  <c r="K1243" i="14"/>
  <c r="J1239" i="14"/>
  <c r="K1239" i="14"/>
  <c r="J1235" i="14"/>
  <c r="K1235" i="14"/>
  <c r="J1231" i="14"/>
  <c r="K1231" i="14"/>
  <c r="J1227" i="14"/>
  <c r="K1227" i="14"/>
  <c r="J1223" i="14"/>
  <c r="K1223" i="14"/>
  <c r="J1219" i="14"/>
  <c r="K1219" i="14"/>
  <c r="J1215" i="14"/>
  <c r="K1215" i="14"/>
  <c r="J1211" i="14"/>
  <c r="K1211" i="14"/>
  <c r="J1207" i="14"/>
  <c r="K1207" i="14"/>
  <c r="J1203" i="14"/>
  <c r="K1203" i="14"/>
  <c r="J1199" i="14"/>
  <c r="K1199" i="14"/>
  <c r="J1195" i="14"/>
  <c r="K1195" i="14"/>
  <c r="J1191" i="14"/>
  <c r="K1191" i="14"/>
  <c r="J1187" i="14"/>
  <c r="K1187" i="14"/>
  <c r="J1183" i="14"/>
  <c r="K1183" i="14"/>
  <c r="J1179" i="14"/>
  <c r="K1179" i="14"/>
  <c r="J1175" i="14"/>
  <c r="K1175" i="14"/>
  <c r="J1171" i="14"/>
  <c r="K1171" i="14"/>
  <c r="J1167" i="14"/>
  <c r="K1167" i="14"/>
  <c r="J1163" i="14"/>
  <c r="K1163" i="14"/>
  <c r="J1159" i="14"/>
  <c r="K1159" i="14"/>
  <c r="J1155" i="14"/>
  <c r="K1155" i="14"/>
  <c r="J1151" i="14"/>
  <c r="K1151" i="14"/>
  <c r="J1147" i="14"/>
  <c r="K1147" i="14"/>
  <c r="J1143" i="14"/>
  <c r="K1143" i="14"/>
  <c r="J1139" i="14"/>
  <c r="K1139" i="14"/>
  <c r="J1135" i="14"/>
  <c r="K1135" i="14"/>
  <c r="J1131" i="14"/>
  <c r="K1131" i="14"/>
  <c r="J1127" i="14"/>
  <c r="K1127" i="14"/>
  <c r="J1123" i="14"/>
  <c r="K1123" i="14"/>
  <c r="J1119" i="14"/>
  <c r="K1119" i="14"/>
  <c r="J1115" i="14"/>
  <c r="K1115" i="14"/>
  <c r="J1111" i="14"/>
  <c r="K1111" i="14"/>
  <c r="J1107" i="14"/>
  <c r="K1107" i="14"/>
  <c r="J1103" i="14"/>
  <c r="K1103" i="14"/>
  <c r="J1099" i="14"/>
  <c r="K1099" i="14"/>
  <c r="J1095" i="14"/>
  <c r="K1095" i="14"/>
  <c r="J1091" i="14"/>
  <c r="K1091" i="14"/>
  <c r="J1087" i="14"/>
  <c r="K1087" i="14"/>
  <c r="J1083" i="14"/>
  <c r="K1083" i="14"/>
  <c r="J1079" i="14"/>
  <c r="K1079" i="14"/>
  <c r="J1075" i="14"/>
  <c r="K1075" i="14"/>
  <c r="J1071" i="14"/>
  <c r="K1071" i="14"/>
  <c r="J1067" i="14"/>
  <c r="K1067" i="14"/>
  <c r="J1063" i="14"/>
  <c r="K1063" i="14"/>
  <c r="J1059" i="14"/>
  <c r="K1059" i="14"/>
  <c r="J1055" i="14"/>
  <c r="K1055" i="14"/>
  <c r="J1051" i="14"/>
  <c r="K1051" i="14"/>
  <c r="J1047" i="14"/>
  <c r="K1047" i="14"/>
  <c r="J1043" i="14"/>
  <c r="K1043" i="14"/>
  <c r="J1039" i="14"/>
  <c r="K1039" i="14"/>
  <c r="J1035" i="14"/>
  <c r="K1035" i="14"/>
  <c r="J1031" i="14"/>
  <c r="K1031" i="14"/>
  <c r="J1027" i="14"/>
  <c r="K1027" i="14"/>
  <c r="J1023" i="14"/>
  <c r="K1023" i="14"/>
  <c r="J1019" i="14"/>
  <c r="K1019" i="14"/>
  <c r="J1015" i="14"/>
  <c r="K1015" i="14"/>
  <c r="J1011" i="14"/>
  <c r="K1011" i="14"/>
  <c r="J1007" i="14"/>
  <c r="K1007" i="14"/>
  <c r="J1003" i="14"/>
  <c r="K1003" i="14"/>
  <c r="J999" i="14"/>
  <c r="K999" i="14"/>
  <c r="J995" i="14"/>
  <c r="K995" i="14"/>
  <c r="J991" i="14"/>
  <c r="K991" i="14"/>
  <c r="J987" i="14"/>
  <c r="K987" i="14"/>
  <c r="J983" i="14"/>
  <c r="K983" i="14"/>
  <c r="J979" i="14"/>
  <c r="K979" i="14"/>
  <c r="J975" i="14"/>
  <c r="K975" i="14"/>
  <c r="J971" i="14"/>
  <c r="K971" i="14"/>
  <c r="J967" i="14"/>
  <c r="K967" i="14"/>
  <c r="J963" i="14"/>
  <c r="K963" i="14"/>
  <c r="J959" i="14"/>
  <c r="K959" i="14"/>
  <c r="J955" i="14"/>
  <c r="K955" i="14"/>
  <c r="J951" i="14"/>
  <c r="K951" i="14"/>
  <c r="J947" i="14"/>
  <c r="K947" i="14"/>
  <c r="J943" i="14"/>
  <c r="K943" i="14"/>
  <c r="J939" i="14"/>
  <c r="K939" i="14"/>
  <c r="J935" i="14"/>
  <c r="K935" i="14"/>
  <c r="J931" i="14"/>
  <c r="K931" i="14"/>
  <c r="J927" i="14"/>
  <c r="K927" i="14"/>
  <c r="J923" i="14"/>
  <c r="K923" i="14"/>
  <c r="J919" i="14"/>
  <c r="K919" i="14"/>
  <c r="J915" i="14"/>
  <c r="K915" i="14"/>
  <c r="J911" i="14"/>
  <c r="K911" i="14"/>
  <c r="J907" i="14"/>
  <c r="K907" i="14"/>
  <c r="J903" i="14"/>
  <c r="K903" i="14"/>
  <c r="J899" i="14"/>
  <c r="K899" i="14"/>
  <c r="J895" i="14"/>
  <c r="K895" i="14"/>
  <c r="J891" i="14"/>
  <c r="K891" i="14"/>
  <c r="J887" i="14"/>
  <c r="K887" i="14"/>
  <c r="J883" i="14"/>
  <c r="K883" i="14"/>
  <c r="J879" i="14"/>
  <c r="K879" i="14"/>
  <c r="J875" i="14"/>
  <c r="K875" i="14"/>
  <c r="J871" i="14"/>
  <c r="K871" i="14"/>
  <c r="J867" i="14"/>
  <c r="K867" i="14"/>
  <c r="J863" i="14"/>
  <c r="K863" i="14"/>
  <c r="J859" i="14"/>
  <c r="K859" i="14"/>
  <c r="J855" i="14"/>
  <c r="K855" i="14"/>
  <c r="J851" i="14"/>
  <c r="K851" i="14"/>
  <c r="J847" i="14"/>
  <c r="K847" i="14"/>
  <c r="J843" i="14"/>
  <c r="K843" i="14"/>
  <c r="J839" i="14"/>
  <c r="K839" i="14"/>
  <c r="J835" i="14"/>
  <c r="K835" i="14"/>
  <c r="J831" i="14"/>
  <c r="K831" i="14"/>
  <c r="J827" i="14"/>
  <c r="K827" i="14"/>
  <c r="J823" i="14"/>
  <c r="K823" i="14"/>
  <c r="J819" i="14"/>
  <c r="K819" i="14"/>
  <c r="J815" i="14"/>
  <c r="K815" i="14"/>
  <c r="J811" i="14"/>
  <c r="K811" i="14"/>
  <c r="J807" i="14"/>
  <c r="K807" i="14"/>
  <c r="J803" i="14"/>
  <c r="K803" i="14"/>
  <c r="J799" i="14"/>
  <c r="K799" i="14"/>
  <c r="J795" i="14"/>
  <c r="K795" i="14"/>
  <c r="J791" i="14"/>
  <c r="K791" i="14"/>
  <c r="J787" i="14"/>
  <c r="K787" i="14"/>
  <c r="J783" i="14"/>
  <c r="K783" i="14"/>
  <c r="J779" i="14"/>
  <c r="K779" i="14"/>
  <c r="J775" i="14"/>
  <c r="K775" i="14"/>
  <c r="J771" i="14"/>
  <c r="K771" i="14"/>
  <c r="J767" i="14"/>
  <c r="K767" i="14"/>
  <c r="J763" i="14"/>
  <c r="K763" i="14"/>
  <c r="J759" i="14"/>
  <c r="K759" i="14"/>
  <c r="J755" i="14"/>
  <c r="K755" i="14"/>
  <c r="J751" i="14"/>
  <c r="K751" i="14"/>
  <c r="J747" i="14"/>
  <c r="K747" i="14"/>
  <c r="J743" i="14"/>
  <c r="K743" i="14"/>
  <c r="J739" i="14"/>
  <c r="K739" i="14"/>
  <c r="J735" i="14"/>
  <c r="K735" i="14"/>
  <c r="J731" i="14"/>
  <c r="K731" i="14"/>
  <c r="J727" i="14"/>
  <c r="K727" i="14"/>
  <c r="J723" i="14"/>
  <c r="K723" i="14"/>
  <c r="J719" i="14"/>
  <c r="K719" i="14"/>
  <c r="J715" i="14"/>
  <c r="K715" i="14"/>
  <c r="J711" i="14"/>
  <c r="K711" i="14"/>
  <c r="J707" i="14"/>
  <c r="K707" i="14"/>
  <c r="J703" i="14"/>
  <c r="K703" i="14"/>
  <c r="J699" i="14"/>
  <c r="K699" i="14"/>
  <c r="J695" i="14"/>
  <c r="K695" i="14"/>
  <c r="J691" i="14"/>
  <c r="K691" i="14"/>
  <c r="J687" i="14"/>
  <c r="K687" i="14"/>
  <c r="J683" i="14"/>
  <c r="K683" i="14"/>
  <c r="J679" i="14"/>
  <c r="K679" i="14"/>
  <c r="J675" i="14"/>
  <c r="K675" i="14"/>
  <c r="J671" i="14"/>
  <c r="K671" i="14"/>
  <c r="J667" i="14"/>
  <c r="K667" i="14"/>
  <c r="J663" i="14"/>
  <c r="K663" i="14"/>
  <c r="J659" i="14"/>
  <c r="K659" i="14"/>
  <c r="J655" i="14"/>
  <c r="K655" i="14"/>
  <c r="J651" i="14"/>
  <c r="K651" i="14"/>
  <c r="J647" i="14"/>
  <c r="K647" i="14"/>
  <c r="J643" i="14"/>
  <c r="K643" i="14"/>
  <c r="J639" i="14"/>
  <c r="K639" i="14"/>
  <c r="J635" i="14"/>
  <c r="K635" i="14"/>
  <c r="J631" i="14"/>
  <c r="K631" i="14"/>
  <c r="J627" i="14"/>
  <c r="K627" i="14"/>
  <c r="J623" i="14"/>
  <c r="K623" i="14"/>
  <c r="J619" i="14"/>
  <c r="K619" i="14"/>
  <c r="J615" i="14"/>
  <c r="K615" i="14"/>
  <c r="J611" i="14"/>
  <c r="K611" i="14"/>
  <c r="J607" i="14"/>
  <c r="K607" i="14"/>
  <c r="J603" i="14"/>
  <c r="K603" i="14"/>
  <c r="J599" i="14"/>
  <c r="K599" i="14"/>
  <c r="J595" i="14"/>
  <c r="K595" i="14"/>
  <c r="J591" i="14"/>
  <c r="K591" i="14"/>
  <c r="J587" i="14"/>
  <c r="K587" i="14"/>
  <c r="J583" i="14"/>
  <c r="K583" i="14"/>
  <c r="J579" i="14"/>
  <c r="K579" i="14"/>
  <c r="J575" i="14"/>
  <c r="K575" i="14"/>
  <c r="J571" i="14"/>
  <c r="K571" i="14"/>
  <c r="J567" i="14"/>
  <c r="K567" i="14"/>
  <c r="J563" i="14"/>
  <c r="K563" i="14"/>
  <c r="J559" i="14"/>
  <c r="K559" i="14"/>
  <c r="J555" i="14"/>
  <c r="K555" i="14"/>
  <c r="J551" i="14"/>
  <c r="K551" i="14"/>
  <c r="J547" i="14"/>
  <c r="K547" i="14"/>
  <c r="J543" i="14"/>
  <c r="K543" i="14"/>
  <c r="J539" i="14"/>
  <c r="K539" i="14"/>
  <c r="J535" i="14"/>
  <c r="K535" i="14"/>
  <c r="J531" i="14"/>
  <c r="K531" i="14"/>
  <c r="J527" i="14"/>
  <c r="K527" i="14"/>
  <c r="J523" i="14"/>
  <c r="K523" i="14"/>
  <c r="J519" i="14"/>
  <c r="K519" i="14"/>
  <c r="J515" i="14"/>
  <c r="K515" i="14"/>
  <c r="J511" i="14"/>
  <c r="K511" i="14"/>
  <c r="J507" i="14"/>
  <c r="K507" i="14"/>
  <c r="J503" i="14"/>
  <c r="K503" i="14"/>
  <c r="J499" i="14"/>
  <c r="K499" i="14"/>
  <c r="J495" i="14"/>
  <c r="K495" i="14"/>
  <c r="J491" i="14"/>
  <c r="K491" i="14"/>
  <c r="J487" i="14"/>
  <c r="K487" i="14"/>
  <c r="J483" i="14"/>
  <c r="K483" i="14"/>
  <c r="J479" i="14"/>
  <c r="K479" i="14"/>
  <c r="J475" i="14"/>
  <c r="K475" i="14"/>
  <c r="J471" i="14"/>
  <c r="K471" i="14"/>
  <c r="J467" i="14"/>
  <c r="K467" i="14"/>
  <c r="J463" i="14"/>
  <c r="K463" i="14"/>
  <c r="J459" i="14"/>
  <c r="K459" i="14"/>
  <c r="J455" i="14"/>
  <c r="K455" i="14"/>
  <c r="J451" i="14"/>
  <c r="K451" i="14"/>
  <c r="J447" i="14"/>
  <c r="K447" i="14"/>
  <c r="J443" i="14"/>
  <c r="K443" i="14"/>
  <c r="J439" i="14"/>
  <c r="K439" i="14"/>
  <c r="J435" i="14"/>
  <c r="K435" i="14"/>
  <c r="J431" i="14"/>
  <c r="K431" i="14"/>
  <c r="J427" i="14"/>
  <c r="K427" i="14"/>
  <c r="J423" i="14"/>
  <c r="K423" i="14"/>
  <c r="J419" i="14"/>
  <c r="K419" i="14"/>
  <c r="J415" i="14"/>
  <c r="K415" i="14"/>
  <c r="J411" i="14"/>
  <c r="K411" i="14"/>
  <c r="J407" i="14"/>
  <c r="K407" i="14"/>
  <c r="J403" i="14"/>
  <c r="K403" i="14"/>
  <c r="J399" i="14"/>
  <c r="K399" i="14"/>
  <c r="J395" i="14"/>
  <c r="K395" i="14"/>
  <c r="J391" i="14"/>
  <c r="K391" i="14"/>
  <c r="J387" i="14"/>
  <c r="K387" i="14"/>
  <c r="J383" i="14"/>
  <c r="K383" i="14"/>
  <c r="J379" i="14"/>
  <c r="K379" i="14"/>
  <c r="J375" i="14"/>
  <c r="K375" i="14"/>
  <c r="J371" i="14"/>
  <c r="K371" i="14"/>
  <c r="J367" i="14"/>
  <c r="K367" i="14"/>
  <c r="J363" i="14"/>
  <c r="K363" i="14"/>
  <c r="J359" i="14"/>
  <c r="K359" i="14"/>
  <c r="J355" i="14"/>
  <c r="K355" i="14"/>
  <c r="J351" i="14"/>
  <c r="K351" i="14"/>
  <c r="J347" i="14"/>
  <c r="K347" i="14"/>
  <c r="J343" i="14"/>
  <c r="K343" i="14"/>
  <c r="J339" i="14"/>
  <c r="K339" i="14"/>
  <c r="J335" i="14"/>
  <c r="K335" i="14"/>
  <c r="J331" i="14"/>
  <c r="K331" i="14"/>
  <c r="J327" i="14"/>
  <c r="K327" i="14"/>
  <c r="J323" i="14"/>
  <c r="K323" i="14"/>
  <c r="J319" i="14"/>
  <c r="K319" i="14"/>
  <c r="J315" i="14"/>
  <c r="K315" i="14"/>
  <c r="J311" i="14"/>
  <c r="K311" i="14"/>
  <c r="J307" i="14"/>
  <c r="K307" i="14"/>
  <c r="J303" i="14"/>
  <c r="J299" i="14"/>
  <c r="J295" i="14"/>
  <c r="J291" i="14"/>
  <c r="J287" i="14"/>
  <c r="J283" i="14"/>
  <c r="J279" i="14"/>
  <c r="J275" i="14"/>
  <c r="J271" i="14"/>
  <c r="J267" i="14"/>
  <c r="J263" i="14"/>
  <c r="J259" i="14"/>
  <c r="J255" i="14"/>
  <c r="J251" i="14"/>
  <c r="J247" i="14"/>
  <c r="J243" i="14"/>
  <c r="J239" i="14"/>
  <c r="J235" i="14"/>
  <c r="J231" i="14"/>
  <c r="J227" i="14"/>
  <c r="J223" i="14"/>
  <c r="J219" i="14"/>
  <c r="J215" i="14"/>
  <c r="J211" i="14"/>
  <c r="J207" i="14"/>
  <c r="J203" i="14"/>
  <c r="J189" i="14"/>
  <c r="J185" i="14"/>
  <c r="J177" i="14"/>
  <c r="J149" i="14"/>
  <c r="J137" i="14"/>
  <c r="J129" i="14"/>
  <c r="J105" i="14"/>
  <c r="J93" i="14"/>
  <c r="J53" i="14"/>
  <c r="K191" i="14"/>
  <c r="K187" i="14"/>
  <c r="K183" i="14"/>
  <c r="K49" i="14"/>
  <c r="K24" i="14"/>
  <c r="K95" i="14"/>
  <c r="K91" i="14"/>
  <c r="K62" i="14"/>
  <c r="K45" i="14"/>
  <c r="K13" i="14"/>
  <c r="K189" i="14"/>
  <c r="K185" i="14"/>
  <c r="K94" i="14"/>
  <c r="K55" i="14"/>
  <c r="K37" i="14"/>
  <c r="K101" i="14"/>
  <c r="K93" i="14"/>
  <c r="K65" i="14"/>
  <c r="K53" i="14"/>
  <c r="J200" i="14"/>
  <c r="J196" i="14"/>
  <c r="J192" i="14"/>
  <c r="J188" i="14"/>
  <c r="J184" i="14"/>
  <c r="J180" i="14"/>
  <c r="J176" i="14"/>
  <c r="J172" i="14"/>
  <c r="J168" i="14"/>
  <c r="J164" i="14"/>
  <c r="J160" i="14"/>
  <c r="J156" i="14"/>
  <c r="J152" i="14"/>
  <c r="J148" i="14"/>
  <c r="J144" i="14"/>
  <c r="J140" i="14"/>
  <c r="J136" i="14"/>
  <c r="J132" i="14"/>
  <c r="J128" i="14"/>
  <c r="J124" i="14"/>
  <c r="J120" i="14"/>
  <c r="J116" i="14"/>
  <c r="J112" i="14"/>
  <c r="J108" i="14"/>
  <c r="J104" i="14"/>
  <c r="J100" i="14"/>
  <c r="J96" i="14"/>
  <c r="J92" i="14"/>
  <c r="J88" i="14"/>
  <c r="J84" i="14"/>
  <c r="J80" i="14"/>
  <c r="J76" i="14"/>
  <c r="J72" i="14"/>
  <c r="J68" i="14"/>
  <c r="J64" i="14"/>
  <c r="J60" i="14"/>
  <c r="J56" i="14"/>
  <c r="J52" i="14"/>
  <c r="J48" i="14"/>
  <c r="J44" i="14"/>
  <c r="J40" i="14"/>
  <c r="J36" i="14"/>
  <c r="J32" i="14"/>
  <c r="J28" i="14"/>
  <c r="J20" i="14"/>
  <c r="J16" i="14"/>
  <c r="J12" i="14"/>
  <c r="J8" i="14"/>
  <c r="J4" i="14"/>
  <c r="J2" i="14"/>
  <c r="J198" i="14"/>
  <c r="J194" i="14"/>
  <c r="J190" i="14"/>
  <c r="J186" i="14"/>
  <c r="J182" i="14"/>
  <c r="J178" i="14"/>
  <c r="J174" i="14"/>
  <c r="J170" i="14"/>
  <c r="J166" i="14"/>
  <c r="J162" i="14"/>
  <c r="J158" i="14"/>
  <c r="J154" i="14"/>
  <c r="J150" i="14"/>
  <c r="J146" i="14"/>
  <c r="J142" i="14"/>
  <c r="J138" i="14"/>
  <c r="J134" i="14"/>
  <c r="J130" i="14"/>
  <c r="J126" i="14"/>
  <c r="J122" i="14"/>
  <c r="J118" i="14"/>
  <c r="J114" i="14"/>
  <c r="J110" i="14"/>
  <c r="J102" i="14"/>
  <c r="J98" i="14"/>
  <c r="J90" i="14"/>
  <c r="J86" i="14"/>
  <c r="J82" i="14"/>
  <c r="J78" i="14"/>
  <c r="J74" i="14"/>
  <c r="J70" i="14"/>
  <c r="J66" i="14"/>
  <c r="J58" i="14"/>
  <c r="J54" i="14"/>
  <c r="J50" i="14"/>
  <c r="J46" i="14"/>
  <c r="J42" i="14"/>
  <c r="J38" i="14"/>
  <c r="J34" i="14"/>
  <c r="J30" i="14"/>
  <c r="J26" i="14"/>
  <c r="J22" i="14"/>
  <c r="J18" i="14"/>
  <c r="J14" i="14"/>
  <c r="J6" i="14"/>
  <c r="J199" i="14"/>
  <c r="J195" i="14"/>
  <c r="J175" i="14"/>
  <c r="J171" i="14"/>
  <c r="J167" i="14"/>
  <c r="J163" i="14"/>
  <c r="J159" i="14"/>
  <c r="J155" i="14"/>
  <c r="J151" i="14"/>
  <c r="J147" i="14"/>
  <c r="J139" i="14"/>
  <c r="J135" i="14"/>
  <c r="J131" i="14"/>
  <c r="J123" i="14"/>
  <c r="J119" i="14"/>
  <c r="J111" i="14"/>
  <c r="J99" i="14"/>
  <c r="J87" i="14"/>
  <c r="J83" i="14"/>
  <c r="J79" i="14"/>
  <c r="J75" i="14"/>
  <c r="J71" i="14"/>
  <c r="J67" i="14"/>
  <c r="J63" i="14"/>
  <c r="J59" i="14"/>
  <c r="J51" i="14"/>
  <c r="J47" i="14"/>
  <c r="J43" i="14"/>
  <c r="J39" i="14"/>
  <c r="J35" i="14"/>
  <c r="J31" i="14"/>
  <c r="J27" i="14"/>
  <c r="J23" i="14"/>
  <c r="J19" i="14"/>
  <c r="J15" i="14"/>
  <c r="J7" i="14"/>
  <c r="J3" i="14"/>
  <c r="J201" i="14"/>
  <c r="J197" i="14"/>
  <c r="J193" i="14"/>
  <c r="J181" i="14"/>
  <c r="J173" i="14"/>
  <c r="J169" i="14"/>
  <c r="J165" i="14"/>
  <c r="J161" i="14"/>
  <c r="J157" i="14"/>
  <c r="J153" i="14"/>
  <c r="J145" i="14"/>
  <c r="J141" i="14"/>
  <c r="J133" i="14"/>
  <c r="J125" i="14"/>
  <c r="J121" i="14"/>
  <c r="J117" i="14"/>
  <c r="J109" i="14"/>
  <c r="J97" i="14"/>
  <c r="J89" i="14"/>
  <c r="J85" i="14"/>
  <c r="J81" i="14"/>
  <c r="J77" i="14"/>
  <c r="J73" i="14"/>
  <c r="J69" i="14"/>
  <c r="J61" i="14"/>
  <c r="J57" i="14"/>
  <c r="J41" i="14"/>
  <c r="J33" i="14"/>
  <c r="J29" i="14"/>
  <c r="J25" i="14"/>
  <c r="J21" i="14"/>
  <c r="J17" i="14"/>
  <c r="J9" i="14"/>
  <c r="J5" i="14"/>
  <c r="I172" i="1"/>
  <c r="I185" i="14"/>
  <c r="A186" i="1"/>
  <c r="A187" i="1"/>
  <c r="A188" i="1"/>
  <c r="A189" i="1"/>
  <c r="A190" i="1"/>
  <c r="A191" i="1"/>
  <c r="A192" i="1"/>
  <c r="A193" i="1"/>
  <c r="A194" i="1"/>
  <c r="A195" i="1"/>
  <c r="A196" i="1"/>
  <c r="A197" i="1"/>
  <c r="A198" i="1"/>
  <c r="H115" i="1"/>
  <c r="I115" i="1"/>
  <c r="H8" i="1"/>
  <c r="I8" i="1"/>
  <c r="I26" i="1"/>
  <c r="I13" i="1"/>
  <c r="I14" i="1"/>
  <c r="I15" i="1"/>
  <c r="I17" i="1"/>
  <c r="I18" i="1"/>
  <c r="I19" i="1"/>
  <c r="I20" i="1"/>
  <c r="I21" i="1"/>
  <c r="I22" i="1"/>
  <c r="I23" i="1"/>
  <c r="I24" i="1"/>
  <c r="I25"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8" i="1"/>
  <c r="I59" i="1"/>
  <c r="I60" i="1"/>
  <c r="I62" i="1"/>
  <c r="I63" i="1"/>
  <c r="I64" i="1"/>
  <c r="I66" i="1"/>
  <c r="I67" i="1"/>
  <c r="I68" i="1"/>
  <c r="I70" i="1"/>
  <c r="I71" i="1"/>
  <c r="I72" i="1"/>
  <c r="I74" i="1"/>
  <c r="I75" i="1"/>
  <c r="I76" i="1"/>
  <c r="I78" i="1"/>
  <c r="I79" i="1"/>
  <c r="I80" i="1"/>
  <c r="I82" i="1"/>
  <c r="I83" i="1"/>
  <c r="I84" i="1"/>
  <c r="I86" i="1"/>
  <c r="I87" i="1"/>
  <c r="I88" i="1"/>
  <c r="I90" i="1"/>
  <c r="I91" i="1"/>
  <c r="I92" i="1"/>
  <c r="I94" i="1"/>
  <c r="I95" i="1"/>
  <c r="I96" i="1"/>
  <c r="I98" i="1"/>
  <c r="I99" i="1"/>
  <c r="I100" i="1"/>
  <c r="I102" i="1"/>
  <c r="I103" i="1"/>
  <c r="I104" i="1"/>
  <c r="I106" i="1"/>
  <c r="I107" i="1"/>
  <c r="I108" i="1"/>
  <c r="I110" i="1"/>
  <c r="I111" i="1"/>
  <c r="I112" i="1"/>
  <c r="I113" i="1"/>
  <c r="I114"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86" i="14"/>
  <c r="I91" i="14"/>
  <c r="I92" i="14"/>
  <c r="I95" i="14"/>
  <c r="I151" i="1"/>
  <c r="I152" i="1"/>
  <c r="I153" i="1"/>
  <c r="I154" i="1"/>
  <c r="I155" i="1"/>
  <c r="I156" i="1"/>
  <c r="I157" i="1"/>
  <c r="I158" i="1"/>
  <c r="I159" i="1"/>
  <c r="I160" i="1"/>
  <c r="I161" i="1"/>
  <c r="I162" i="1"/>
  <c r="I163" i="1"/>
  <c r="I164" i="1"/>
  <c r="I165" i="1"/>
  <c r="I166" i="1"/>
  <c r="I167" i="1"/>
  <c r="I168" i="1"/>
  <c r="I169" i="1"/>
  <c r="I170" i="1"/>
  <c r="I171" i="1"/>
  <c r="I173" i="1"/>
  <c r="I174" i="1"/>
  <c r="I175" i="1"/>
  <c r="I176" i="1"/>
  <c r="I177" i="1"/>
  <c r="I178" i="1"/>
  <c r="I180" i="1"/>
  <c r="I179" i="1"/>
  <c r="I182" i="1"/>
  <c r="I183" i="1"/>
  <c r="I184" i="1"/>
  <c r="I185" i="1"/>
  <c r="I186" i="1"/>
  <c r="I187" i="1"/>
  <c r="I188" i="1"/>
  <c r="I189" i="1"/>
  <c r="I190" i="1"/>
  <c r="I191" i="1"/>
  <c r="I192" i="1"/>
  <c r="I193" i="1"/>
  <c r="I194" i="1"/>
  <c r="I195" i="1"/>
  <c r="I196" i="1"/>
  <c r="I197" i="1"/>
  <c r="I198" i="1"/>
  <c r="I5" i="1"/>
  <c r="I7" i="1"/>
  <c r="I9" i="1"/>
  <c r="I10" i="1"/>
  <c r="I11" i="1"/>
  <c r="I12" i="1"/>
  <c r="I3" i="1"/>
  <c r="I4" i="1"/>
  <c r="I209" i="14"/>
  <c r="K209" i="14"/>
  <c r="I243" i="14"/>
  <c r="K243" i="14"/>
  <c r="I105" i="14"/>
  <c r="K105" i="14"/>
  <c r="I301" i="14"/>
  <c r="K301" i="14"/>
  <c r="I304" i="14"/>
  <c r="K304" i="14"/>
  <c r="I302" i="14"/>
  <c r="K302" i="14"/>
  <c r="I300" i="14"/>
  <c r="K300" i="14"/>
  <c r="I303" i="14"/>
  <c r="K303" i="14"/>
  <c r="I299" i="14"/>
  <c r="K299" i="14"/>
  <c r="I232" i="14"/>
  <c r="K232" i="14"/>
  <c r="I113" i="14"/>
  <c r="K113" i="14"/>
  <c r="I266" i="14"/>
  <c r="K266" i="14"/>
  <c r="I241" i="14"/>
  <c r="K241" i="14"/>
  <c r="I126" i="14"/>
  <c r="K126" i="14"/>
  <c r="I240" i="14"/>
  <c r="K240" i="14"/>
  <c r="I244" i="14"/>
  <c r="K244" i="14"/>
  <c r="I239" i="14"/>
  <c r="K239" i="14"/>
  <c r="I178" i="14"/>
  <c r="K178" i="14"/>
  <c r="I231" i="14"/>
  <c r="K231" i="14"/>
  <c r="I224" i="14"/>
  <c r="K224" i="14"/>
  <c r="I242" i="14"/>
  <c r="K242" i="14"/>
  <c r="I238" i="14"/>
  <c r="K238" i="14"/>
  <c r="I273" i="14"/>
  <c r="K273" i="14"/>
  <c r="I290" i="14"/>
  <c r="K290" i="14"/>
  <c r="I289" i="14"/>
  <c r="K289" i="14"/>
  <c r="I288" i="14"/>
  <c r="K288" i="14"/>
  <c r="I275" i="14"/>
  <c r="K275" i="14"/>
  <c r="I274" i="14"/>
  <c r="K274" i="14"/>
  <c r="I57" i="14"/>
  <c r="K57" i="14"/>
  <c r="I269" i="14"/>
  <c r="K269" i="14"/>
  <c r="I13" i="14"/>
  <c r="I246" i="14"/>
  <c r="K246" i="14"/>
  <c r="I226" i="14"/>
  <c r="K226" i="14"/>
  <c r="I272" i="14"/>
  <c r="K272" i="14"/>
  <c r="I225" i="14"/>
  <c r="K225" i="14"/>
  <c r="I268" i="14"/>
  <c r="K268" i="14"/>
  <c r="I32" i="14"/>
  <c r="K32" i="14"/>
  <c r="I262" i="14"/>
  <c r="K262" i="14"/>
  <c r="I255" i="14"/>
  <c r="K255" i="14"/>
  <c r="I256" i="14"/>
  <c r="K256" i="14"/>
  <c r="I259" i="14"/>
  <c r="K259" i="14"/>
  <c r="I258" i="14"/>
  <c r="K258" i="14"/>
  <c r="I295" i="14"/>
  <c r="K295" i="14"/>
  <c r="I281" i="14"/>
  <c r="K281" i="14"/>
  <c r="I280" i="14"/>
  <c r="K280" i="14"/>
  <c r="I282" i="14"/>
  <c r="K282" i="14"/>
  <c r="I283" i="14"/>
  <c r="K283" i="14"/>
  <c r="I15" i="14"/>
  <c r="K15" i="14"/>
  <c r="I248" i="14"/>
  <c r="K248" i="14"/>
  <c r="I297" i="14"/>
  <c r="K297" i="14"/>
  <c r="I298" i="14"/>
  <c r="K298" i="14"/>
  <c r="I31" i="14"/>
  <c r="K31" i="14"/>
  <c r="I261" i="14"/>
  <c r="K261" i="14"/>
  <c r="I286" i="14"/>
  <c r="K286" i="14"/>
  <c r="I284" i="14"/>
  <c r="K284" i="14"/>
  <c r="I287" i="14"/>
  <c r="K287" i="14"/>
  <c r="I285" i="14"/>
  <c r="K285" i="14"/>
  <c r="I249" i="14"/>
  <c r="K249" i="14"/>
  <c r="I254" i="14"/>
  <c r="K254" i="14"/>
  <c r="I250" i="14"/>
  <c r="K250" i="14"/>
  <c r="I251" i="14"/>
  <c r="K251" i="14"/>
  <c r="I253" i="14"/>
  <c r="K253" i="14"/>
  <c r="I252" i="14"/>
  <c r="K252" i="14"/>
  <c r="I270" i="14"/>
  <c r="K270" i="14"/>
  <c r="I271" i="14"/>
  <c r="K271" i="14"/>
  <c r="I24" i="14"/>
  <c r="I257" i="14"/>
  <c r="K257" i="14"/>
  <c r="I14" i="14"/>
  <c r="K14" i="14"/>
  <c r="I247" i="14"/>
  <c r="K247" i="14"/>
  <c r="I210" i="14"/>
  <c r="K210" i="14"/>
  <c r="I296" i="14"/>
  <c r="K296" i="14"/>
  <c r="I223" i="14"/>
  <c r="K223" i="14"/>
  <c r="I267" i="14"/>
  <c r="K267" i="14"/>
  <c r="I33" i="14"/>
  <c r="K33" i="14"/>
  <c r="I263" i="14"/>
  <c r="K263" i="14"/>
  <c r="I30" i="14"/>
  <c r="K30" i="14"/>
  <c r="I260" i="14"/>
  <c r="K260" i="14"/>
  <c r="I218" i="14"/>
  <c r="K218" i="14"/>
  <c r="I265" i="14"/>
  <c r="K265" i="14"/>
  <c r="I264" i="14"/>
  <c r="K264" i="14"/>
  <c r="I201" i="14"/>
  <c r="K201" i="14"/>
  <c r="I245" i="14"/>
  <c r="K245" i="14"/>
  <c r="I193" i="14"/>
  <c r="K193" i="14"/>
  <c r="I237" i="14"/>
  <c r="K237" i="14"/>
  <c r="I220" i="14"/>
  <c r="K220" i="14"/>
  <c r="I222" i="14"/>
  <c r="K222" i="14"/>
  <c r="I219" i="14"/>
  <c r="K219" i="14"/>
  <c r="I221" i="14"/>
  <c r="K221" i="14"/>
  <c r="I217" i="14"/>
  <c r="K217" i="14"/>
  <c r="I216" i="14"/>
  <c r="K216" i="14"/>
  <c r="I215" i="14"/>
  <c r="K215" i="14"/>
  <c r="I233" i="14"/>
  <c r="K233" i="14"/>
  <c r="I234" i="14"/>
  <c r="K234" i="14"/>
  <c r="I156" i="14"/>
  <c r="I212" i="14"/>
  <c r="K212" i="14"/>
  <c r="I213" i="14"/>
  <c r="K213" i="14"/>
  <c r="I214" i="14"/>
  <c r="K214" i="14"/>
  <c r="I155" i="14"/>
  <c r="K155" i="14"/>
  <c r="I211" i="14"/>
  <c r="K211" i="14"/>
  <c r="I236" i="14"/>
  <c r="K236" i="14"/>
  <c r="I235" i="14"/>
  <c r="K235" i="14"/>
  <c r="I229" i="14"/>
  <c r="K229" i="14"/>
  <c r="I230" i="14"/>
  <c r="K230" i="14"/>
  <c r="I227" i="14"/>
  <c r="K227" i="14"/>
  <c r="I228" i="14"/>
  <c r="K228" i="14"/>
  <c r="I114" i="14"/>
  <c r="K114" i="14"/>
  <c r="I205" i="14"/>
  <c r="K205" i="14"/>
  <c r="I204" i="14"/>
  <c r="K204" i="14"/>
  <c r="I206" i="14"/>
  <c r="K206" i="14"/>
  <c r="I207" i="14"/>
  <c r="K207" i="14"/>
  <c r="I203" i="14"/>
  <c r="K203" i="14"/>
  <c r="I144" i="14"/>
  <c r="K144" i="14"/>
  <c r="I172" i="14"/>
  <c r="K172" i="14"/>
  <c r="I145" i="14"/>
  <c r="K145" i="14"/>
  <c r="I111" i="14"/>
  <c r="K111" i="14"/>
  <c r="I191" i="14"/>
  <c r="I106" i="14"/>
  <c r="K106" i="14"/>
  <c r="I186" i="14"/>
  <c r="I199" i="14"/>
  <c r="K199" i="14"/>
  <c r="I198" i="14"/>
  <c r="K198" i="14"/>
  <c r="I195" i="14"/>
  <c r="K195" i="14"/>
  <c r="I196" i="14"/>
  <c r="K196" i="14"/>
  <c r="I197" i="14"/>
  <c r="K197" i="14"/>
  <c r="I194" i="14"/>
  <c r="K194" i="14"/>
  <c r="I59" i="14"/>
  <c r="K59" i="14"/>
  <c r="I60" i="14"/>
  <c r="K60" i="14"/>
  <c r="I61" i="14"/>
  <c r="K61" i="14"/>
  <c r="I58" i="14"/>
  <c r="K58" i="14"/>
  <c r="I139" i="14"/>
  <c r="K139" i="14"/>
  <c r="I140" i="14"/>
  <c r="K140" i="14"/>
  <c r="I138" i="14"/>
  <c r="K138" i="14"/>
  <c r="I170" i="14"/>
  <c r="K170" i="14"/>
  <c r="I175" i="14"/>
  <c r="K175" i="14"/>
  <c r="I176" i="14"/>
  <c r="K176" i="14"/>
  <c r="I10" i="14"/>
  <c r="K10" i="14"/>
  <c r="I39" i="14"/>
  <c r="K39" i="14"/>
  <c r="I43" i="14"/>
  <c r="K43" i="14"/>
  <c r="I119" i="14"/>
  <c r="K119" i="14"/>
  <c r="I163" i="14"/>
  <c r="K163" i="14"/>
  <c r="I40" i="14"/>
  <c r="K40" i="14"/>
  <c r="I44" i="14"/>
  <c r="K44" i="14"/>
  <c r="I160" i="14"/>
  <c r="K160" i="14"/>
  <c r="I37" i="14"/>
  <c r="I41" i="14"/>
  <c r="K41" i="14"/>
  <c r="I117" i="14"/>
  <c r="K117" i="14"/>
  <c r="I161" i="14"/>
  <c r="K161" i="14"/>
  <c r="I162" i="14"/>
  <c r="K162" i="14"/>
  <c r="I38" i="14"/>
  <c r="K38" i="14"/>
  <c r="I118" i="14"/>
  <c r="K118" i="14"/>
  <c r="I42" i="14"/>
  <c r="K42" i="14"/>
  <c r="I112" i="14"/>
  <c r="K112" i="14"/>
  <c r="I192" i="14"/>
  <c r="I143" i="14"/>
  <c r="K143" i="14"/>
  <c r="I171" i="14"/>
  <c r="K171" i="14"/>
  <c r="I141" i="14"/>
  <c r="K141" i="14"/>
  <c r="I142" i="14"/>
  <c r="K142" i="14"/>
  <c r="I83" i="14"/>
  <c r="K83" i="14"/>
  <c r="I84" i="14"/>
  <c r="K84" i="14"/>
  <c r="I85" i="14"/>
  <c r="K85" i="14"/>
  <c r="I82" i="14"/>
  <c r="K82" i="14"/>
  <c r="I68" i="14"/>
  <c r="K68" i="14"/>
  <c r="I69" i="14"/>
  <c r="K69" i="14"/>
  <c r="I179" i="14"/>
  <c r="K179" i="14"/>
  <c r="I153" i="14"/>
  <c r="K153" i="14"/>
  <c r="I94" i="14"/>
  <c r="I154" i="14"/>
  <c r="K154" i="14"/>
  <c r="I67" i="14"/>
  <c r="K67" i="14"/>
  <c r="I65" i="14"/>
  <c r="I173" i="14"/>
  <c r="K173" i="14"/>
  <c r="I174" i="14"/>
  <c r="K174" i="14"/>
  <c r="I66" i="14"/>
  <c r="K66" i="14"/>
  <c r="I146" i="14"/>
  <c r="K146" i="14"/>
  <c r="I135" i="14"/>
  <c r="K135" i="14"/>
  <c r="I167" i="14"/>
  <c r="K167" i="14"/>
  <c r="I136" i="14"/>
  <c r="K136" i="14"/>
  <c r="I168" i="14"/>
  <c r="K168" i="14"/>
  <c r="I137" i="14"/>
  <c r="K137" i="14"/>
  <c r="I169" i="14"/>
  <c r="K169" i="14"/>
  <c r="I166" i="14"/>
  <c r="K166" i="14"/>
  <c r="I55" i="14"/>
  <c r="I127" i="14"/>
  <c r="K127" i="14"/>
  <c r="I56" i="14"/>
  <c r="K56" i="14"/>
  <c r="I128" i="14"/>
  <c r="K128" i="14"/>
  <c r="I164" i="14"/>
  <c r="K164" i="14"/>
  <c r="I9" i="14"/>
  <c r="K9" i="14"/>
  <c r="I53" i="14"/>
  <c r="I129" i="14"/>
  <c r="K129" i="14"/>
  <c r="I130" i="14"/>
  <c r="K130" i="14"/>
  <c r="I54" i="14"/>
  <c r="K54" i="14"/>
  <c r="I109" i="14"/>
  <c r="K109" i="14"/>
  <c r="I110" i="14"/>
  <c r="K110" i="14"/>
  <c r="I189" i="14"/>
  <c r="I190" i="14"/>
  <c r="I23" i="14"/>
  <c r="K23" i="14"/>
  <c r="I22" i="14"/>
  <c r="K22" i="14"/>
  <c r="I27" i="14"/>
  <c r="K27" i="14"/>
  <c r="I115" i="14"/>
  <c r="K115" i="14"/>
  <c r="I159" i="14"/>
  <c r="K159" i="14"/>
  <c r="I28" i="14"/>
  <c r="I25" i="14"/>
  <c r="K25" i="14"/>
  <c r="I29" i="14"/>
  <c r="K29" i="14"/>
  <c r="I157" i="14"/>
  <c r="K157" i="14"/>
  <c r="I158" i="14"/>
  <c r="K158" i="14"/>
  <c r="I26" i="14"/>
  <c r="K26" i="14"/>
  <c r="I19" i="14"/>
  <c r="K19" i="14"/>
  <c r="I16" i="14"/>
  <c r="K16" i="14"/>
  <c r="I20" i="14"/>
  <c r="K20" i="14"/>
  <c r="I17" i="14"/>
  <c r="K17" i="14"/>
  <c r="I21" i="14"/>
  <c r="K21" i="14"/>
  <c r="I18" i="14"/>
  <c r="K18" i="14"/>
  <c r="I63" i="14"/>
  <c r="K63" i="14"/>
  <c r="I131" i="14"/>
  <c r="K131" i="14"/>
  <c r="I64" i="14"/>
  <c r="I132" i="14"/>
  <c r="K132" i="14"/>
  <c r="I133" i="14"/>
  <c r="K133" i="14"/>
  <c r="I165" i="14"/>
  <c r="K165" i="14"/>
  <c r="I62" i="14"/>
  <c r="I134" i="14"/>
  <c r="K134" i="14"/>
  <c r="I151" i="14"/>
  <c r="K151" i="14"/>
  <c r="I12" i="14"/>
  <c r="K12" i="14"/>
  <c r="I152" i="14"/>
  <c r="K152" i="14"/>
  <c r="I93" i="14"/>
  <c r="I150" i="14"/>
  <c r="K150" i="14"/>
  <c r="I7" i="14"/>
  <c r="K7" i="14"/>
  <c r="I51" i="14"/>
  <c r="K51" i="14"/>
  <c r="I123" i="14"/>
  <c r="K123" i="14"/>
  <c r="I8" i="14"/>
  <c r="K8" i="14"/>
  <c r="I52" i="14"/>
  <c r="K52" i="14"/>
  <c r="I124" i="14"/>
  <c r="K124" i="14"/>
  <c r="I49" i="14"/>
  <c r="I125" i="14"/>
  <c r="K125" i="14"/>
  <c r="I50" i="14"/>
  <c r="K50" i="14"/>
  <c r="I99" i="14"/>
  <c r="K99" i="14"/>
  <c r="I96" i="14"/>
  <c r="K96" i="14"/>
  <c r="I100" i="14"/>
  <c r="I97" i="14"/>
  <c r="K97" i="14"/>
  <c r="I101" i="14"/>
  <c r="I98" i="14"/>
  <c r="K98" i="14"/>
  <c r="I103" i="14"/>
  <c r="K103" i="14"/>
  <c r="I183" i="14"/>
  <c r="I108" i="14"/>
  <c r="K108" i="14"/>
  <c r="I188" i="14"/>
  <c r="I107" i="14"/>
  <c r="K107" i="14"/>
  <c r="I187" i="14"/>
  <c r="I180" i="14"/>
  <c r="K180" i="14"/>
  <c r="I181" i="14"/>
  <c r="K181" i="14"/>
  <c r="I102" i="14"/>
  <c r="I182" i="14"/>
  <c r="K182" i="14"/>
  <c r="I87" i="14"/>
  <c r="K87" i="14"/>
  <c r="I88" i="14"/>
  <c r="K88" i="14"/>
  <c r="I89" i="14"/>
  <c r="K89" i="14"/>
  <c r="I90" i="14"/>
  <c r="K90" i="14"/>
  <c r="I75" i="14"/>
  <c r="K75" i="14"/>
  <c r="I79" i="14"/>
  <c r="K79" i="14"/>
  <c r="I76" i="14"/>
  <c r="K76" i="14"/>
  <c r="I80" i="14"/>
  <c r="K80" i="14"/>
  <c r="I77" i="14"/>
  <c r="K77" i="14"/>
  <c r="I81" i="14"/>
  <c r="K81" i="14"/>
  <c r="I78" i="14"/>
  <c r="K78" i="14"/>
  <c r="I74" i="14"/>
  <c r="K74" i="14"/>
  <c r="I147" i="14"/>
  <c r="K147" i="14"/>
  <c r="I148" i="14"/>
  <c r="K148" i="14"/>
  <c r="I200" i="14"/>
  <c r="K200" i="14"/>
  <c r="I149" i="14"/>
  <c r="K149" i="14"/>
  <c r="I11" i="14"/>
  <c r="K11" i="14"/>
  <c r="I104" i="14"/>
  <c r="I184" i="14"/>
  <c r="K184" i="14"/>
  <c r="I177" i="14"/>
  <c r="K177" i="14"/>
  <c r="I47" i="14"/>
  <c r="K47" i="14"/>
  <c r="I48" i="14"/>
  <c r="K48" i="14"/>
  <c r="I120" i="14"/>
  <c r="K120" i="14"/>
  <c r="I45" i="14"/>
  <c r="I121" i="14"/>
  <c r="K121" i="14"/>
  <c r="I46" i="14"/>
  <c r="K46" i="14"/>
  <c r="I6" i="14"/>
  <c r="K6" i="14"/>
  <c r="I122" i="14"/>
  <c r="K122" i="14"/>
  <c r="I35" i="14"/>
  <c r="K35" i="14"/>
  <c r="I36" i="14"/>
  <c r="K36" i="14"/>
  <c r="I116" i="14"/>
  <c r="K116" i="14"/>
  <c r="I34" i="14"/>
  <c r="K34" i="14"/>
  <c r="A56" i="1"/>
  <c r="A63" i="1"/>
  <c r="A66" i="1"/>
  <c r="A69" i="1"/>
  <c r="A72" i="1"/>
  <c r="A79" i="1"/>
  <c r="A82" i="1"/>
  <c r="A85" i="1"/>
  <c r="A88" i="1"/>
  <c r="A95" i="1"/>
  <c r="A4" i="1"/>
  <c r="A13" i="1"/>
  <c r="A53" i="1"/>
  <c r="A59" i="1"/>
  <c r="A62" i="1"/>
  <c r="A65" i="1"/>
  <c r="A68" i="1"/>
  <c r="A75" i="1"/>
  <c r="A78" i="1"/>
  <c r="A81" i="1"/>
  <c r="A84" i="1"/>
  <c r="A91" i="1"/>
  <c r="A94" i="1"/>
  <c r="A3" i="1"/>
  <c r="A12" i="1"/>
  <c r="A16" i="1"/>
  <c r="A121" i="1"/>
  <c r="A157" i="1"/>
  <c r="A99" i="1"/>
  <c r="A153" i="1"/>
  <c r="A122" i="1"/>
  <c r="A17" i="1"/>
  <c r="A154" i="1"/>
  <c r="A123" i="1"/>
  <c r="A124" i="1"/>
  <c r="A18" i="1"/>
  <c r="A125" i="1"/>
  <c r="A102" i="1"/>
  <c r="A170" i="1"/>
  <c r="A115" i="1"/>
  <c r="A45" i="1"/>
  <c r="A24" i="1"/>
  <c r="A20" i="1"/>
  <c r="A21" i="1"/>
  <c r="A22" i="1"/>
  <c r="A27" i="1"/>
  <c r="A126" i="1"/>
  <c r="A6" i="1"/>
  <c r="A7" i="1"/>
  <c r="A103" i="1"/>
  <c r="A171" i="1"/>
  <c r="A127" i="1"/>
  <c r="A172" i="1"/>
  <c r="A128" i="1"/>
  <c r="A46" i="1"/>
  <c r="A158" i="1"/>
  <c r="A146" i="1"/>
  <c r="A104" i="1"/>
  <c r="A173" i="1"/>
  <c r="A47" i="1"/>
  <c r="A105" i="1"/>
  <c r="A174" i="1"/>
  <c r="A129" i="1"/>
  <c r="A48" i="1"/>
  <c r="A175" i="1"/>
  <c r="A106" i="1"/>
  <c r="A176" i="1"/>
  <c r="A130" i="1"/>
  <c r="A49" i="1"/>
  <c r="A159" i="1"/>
  <c r="A28" i="1"/>
  <c r="A101" i="1"/>
  <c r="A165" i="1"/>
  <c r="A160" i="1"/>
  <c r="A29" i="1"/>
  <c r="A166" i="1"/>
  <c r="A161" i="1"/>
  <c r="A162" i="1"/>
  <c r="A167" i="1"/>
  <c r="A30" i="1"/>
  <c r="A31" i="1"/>
  <c r="A32" i="1"/>
  <c r="A33" i="1"/>
  <c r="A131" i="1"/>
  <c r="A116" i="1"/>
  <c r="A50" i="1"/>
  <c r="A34" i="1"/>
  <c r="A132" i="1"/>
  <c r="A151" i="1"/>
  <c r="A152" i="1"/>
  <c r="A43" i="1"/>
  <c r="A42" i="1"/>
  <c r="A37" i="1"/>
  <c r="A41" i="1"/>
  <c r="A38" i="1"/>
  <c r="A44" i="1"/>
  <c r="A39" i="1"/>
  <c r="A40" i="1"/>
  <c r="A107" i="1"/>
  <c r="A177" i="1"/>
  <c r="A133" i="1"/>
  <c r="A35" i="1"/>
  <c r="A178" i="1"/>
  <c r="A108" i="1"/>
  <c r="A179" i="1"/>
  <c r="A109" i="1"/>
  <c r="A180" i="1"/>
  <c r="A182" i="1"/>
  <c r="A183" i="1"/>
  <c r="A134" i="1"/>
  <c r="A110" i="1"/>
  <c r="A117" i="1"/>
  <c r="A51" i="1"/>
  <c r="A118" i="1"/>
  <c r="A155" i="1"/>
  <c r="A36" i="1"/>
  <c r="A168" i="1"/>
  <c r="A8" i="1"/>
  <c r="A9" i="1"/>
  <c r="A135" i="1"/>
  <c r="A136" i="1"/>
  <c r="A137" i="1"/>
  <c r="A97" i="1"/>
  <c r="A138" i="1"/>
  <c r="A119" i="1"/>
  <c r="A10" i="1"/>
  <c r="A98" i="1"/>
  <c r="A11" i="1"/>
  <c r="A147" i="1"/>
  <c r="A148" i="1"/>
  <c r="A149" i="1"/>
  <c r="A150" i="1"/>
  <c r="A169" i="1"/>
  <c r="A26" i="1"/>
  <c r="A23" i="1"/>
  <c r="A139" i="1"/>
  <c r="A163" i="1"/>
  <c r="A184" i="1"/>
  <c r="A111" i="1"/>
  <c r="A164" i="1"/>
  <c r="A140" i="1"/>
  <c r="A19" i="1"/>
  <c r="A156" i="1"/>
  <c r="A100" i="1"/>
  <c r="A141" i="1"/>
  <c r="A142" i="1"/>
  <c r="A25" i="1"/>
  <c r="A52" i="1"/>
  <c r="A112" i="1"/>
  <c r="A185" i="1"/>
  <c r="A143" i="1"/>
  <c r="A113" i="1"/>
  <c r="A144" i="1"/>
  <c r="A120" i="1"/>
  <c r="A114" i="1"/>
  <c r="A145" i="1"/>
  <c r="A54" i="1"/>
  <c r="A57" i="1"/>
  <c r="A60" i="1"/>
  <c r="A67" i="1"/>
  <c r="A70" i="1"/>
  <c r="A73" i="1"/>
  <c r="A76" i="1"/>
  <c r="A83" i="1"/>
  <c r="A86" i="1"/>
  <c r="A89" i="1"/>
  <c r="A92" i="1"/>
  <c r="A14" i="1"/>
  <c r="A55" i="1"/>
  <c r="A58" i="1"/>
  <c r="A61" i="1"/>
  <c r="A64" i="1"/>
  <c r="A71" i="1"/>
  <c r="A74" i="1"/>
  <c r="A77" i="1"/>
  <c r="A80" i="1"/>
  <c r="A87" i="1"/>
  <c r="A90" i="1"/>
  <c r="A93" i="1"/>
  <c r="A96" i="1"/>
  <c r="A5" i="1"/>
  <c r="A15" i="1"/>
  <c r="I292" i="14"/>
  <c r="K292" i="14"/>
  <c r="I294" i="14"/>
  <c r="K294" i="14"/>
  <c r="I291" i="14"/>
  <c r="K291" i="14"/>
  <c r="I293" i="14"/>
  <c r="K293" i="14"/>
  <c r="I3" i="14"/>
  <c r="K3" i="14"/>
  <c r="I4" i="14"/>
  <c r="K4" i="14"/>
  <c r="I2" i="14"/>
  <c r="K2" i="14"/>
  <c r="I5" i="14"/>
  <c r="K5" i="14"/>
  <c r="I277" i="14"/>
  <c r="K277" i="14"/>
  <c r="I276" i="14"/>
  <c r="K276" i="14"/>
  <c r="I279" i="14"/>
  <c r="K279" i="14"/>
  <c r="I278" i="14"/>
  <c r="K278" i="14"/>
  <c r="I71" i="14"/>
  <c r="K71" i="14"/>
  <c r="I73" i="14"/>
  <c r="K73" i="14"/>
  <c r="I70" i="14"/>
  <c r="K70" i="14"/>
  <c r="I72" i="14"/>
  <c r="K72" i="14"/>
</calcChain>
</file>

<file path=xl/sharedStrings.xml><?xml version="1.0" encoding="utf-8"?>
<sst xmlns="http://schemas.openxmlformats.org/spreadsheetml/2006/main" count="4034" uniqueCount="739">
  <si>
    <t>Orden</t>
  </si>
  <si>
    <t>Plazo</t>
  </si>
  <si>
    <t>Entidad Responsable</t>
  </si>
  <si>
    <t>Entidades</t>
  </si>
  <si>
    <t>Ministerio de Justicia</t>
  </si>
  <si>
    <t>Ministerio de Hacienda</t>
  </si>
  <si>
    <t xml:space="preserve">Congreso </t>
  </si>
  <si>
    <t>Consejo Superior de la Judicatura</t>
  </si>
  <si>
    <t>Fiscalía</t>
  </si>
  <si>
    <t>Defensoría</t>
  </si>
  <si>
    <t>Comité Interdisciplinario</t>
  </si>
  <si>
    <t>Procuraduría</t>
  </si>
  <si>
    <t>INPEC</t>
  </si>
  <si>
    <t>USPEC</t>
  </si>
  <si>
    <t>Personas Responsables</t>
  </si>
  <si>
    <t>Diez (10) días siguientes a la notificación de la sentencia</t>
  </si>
  <si>
    <t>En el término de los cinco (5) días siguientes a la notificación de la providencia</t>
  </si>
  <si>
    <t>Término de tres (3) meses, contabilizados desde la notificación de esta providencia judicial</t>
  </si>
  <si>
    <t>Cada 6 meses</t>
  </si>
  <si>
    <t>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t>
  </si>
  <si>
    <t>Asumir la articulación en el evento en que deban concurrir varias entidades a la solución de alguno de los problemas planteados.</t>
  </si>
  <si>
    <t>Diseñar la estrategia de seguimiento al cumplimiento de esta sentencia (Esta orden es compartida con la Procuraduría General de la Nación y la Defensoría del Pueblo)</t>
  </si>
  <si>
    <t>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</si>
  <si>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 xml:space="preserve"> Dar  viabilidad financiera e institucional al Consejo Superior de Política Criminal y a sus instancias técnicas y Diseñar un plan concreto y un cronograma de acción</t>
  </si>
  <si>
    <t>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t>
  </si>
  <si>
    <t>Emprender las acciones para la creación de un sistema de información unificado, serio y confiable sobre Política Criminal</t>
  </si>
  <si>
    <t>En el término de los seis (6) meses siguientes a la notificación de esta decisión</t>
  </si>
  <si>
    <t>Dentro de los seis (6) meses siguientes a la notificación de esta sentencia</t>
  </si>
  <si>
    <t>Seis (6) meses contados a partir de la notificación de esta sentencia</t>
  </si>
  <si>
    <t>Después de establecido el Sistema de Información sobre la Política Criminal</t>
  </si>
  <si>
    <t>El proceso de diseño de la base de datos y de los mecanismos previstos para el flujo constante de información, deberá efectuarse seis (6) meses contados a partir de la notificación de esta providencia.</t>
  </si>
  <si>
    <t>En el término de los cuatro (4) meses siguientes a la consolidación de la primera versión del sistema de información</t>
  </si>
  <si>
    <t>En el término de un (1) mes contado a partir de la notificación de esta sentencia</t>
  </si>
  <si>
    <t>Contar con el concepto previo del Comité Técnico Científico del Consejo Superior de Política Criminal, para iniciar el trámite de proyectos de ley o actos legislativos que incidan en la política criminal y en el funcionamiento del Sistema de Justicia Penal</t>
  </si>
  <si>
    <t>Presidencia</t>
  </si>
  <si>
    <t>Dos (2) meses contados partir de la notificación de esta sentencia</t>
  </si>
  <si>
    <t>Cuatro (4) meses contados partir de la notificación de esta sentencia</t>
  </si>
  <si>
    <t>Cuatro (4) meses siguientes a la notificación de esta decisión</t>
  </si>
  <si>
    <t>Conformación del Comité Interdisciplinario</t>
  </si>
  <si>
    <t>Asegurar que no haya elemento abordado en la providencia sin responsabilidad estatal.</t>
  </si>
  <si>
    <t>Convocar a personas, naturales o jurídicas, que por su experticia en el tema puedan contribuir técnicamente al proceso de seguimiento que efectuará a través del Grupo conformado para ello.</t>
  </si>
  <si>
    <t>Vigilar el cumplimiento de la entrega de los KITS y verificar que responda a los factores y necesidades que impone la región y sus condiciones climáticas.</t>
  </si>
  <si>
    <t>Conformación =treinta (30) días.
Entrada en funcionamiento= seis 6 meses</t>
  </si>
  <si>
    <t>Informar a la Sala de Revisión sobre las circunstancias que imposibiliten técnicamente el cumplimiento de las órdenes emitidas por la sentencia.</t>
  </si>
  <si>
    <t>Analizar técnicamente las necesidades que se verifican en las cárceles del país, y cubra cada uno de los aspectos relacionados con los problemas de reclusión identificados. Lo anterior hasta consolidar una Norma Técnica sobre la Privación de la Libertad en Colombia, la cual deberán observar las entidades involucradas en todas las fases de la Política Criminal.</t>
  </si>
  <si>
    <t>En un término máximo de tres (3) meses</t>
  </si>
  <si>
    <t>Fecha</t>
  </si>
  <si>
    <t>Adelantar las gestiones necesarias para emprender y desarrollar su función preventiva de vigilancia del cumplimiento de este fallo.</t>
  </si>
  <si>
    <t>En el término de los cinco (5) días siguientes a la notificación de la sentencia</t>
  </si>
  <si>
    <t>(9) meses contados a partir de la notificación de esta sentencia.</t>
  </si>
  <si>
    <t>“dichos plazos no podrán superar el término de dos (2) años contados a partir de la notificación de esta sentencia”</t>
  </si>
  <si>
    <t>Quince (15) meses contados a partir de la notificación de la presente sentencia</t>
  </si>
  <si>
    <t>Seis (6) meses contados a partir de la notificación de esta decisión</t>
  </si>
  <si>
    <t>Dos (2) meses a partir del enteramiento de la expedición de los lineamientos a cargo del Gobierno Nacional</t>
  </si>
  <si>
    <t>En un término no superior a un (1) año contado a partir de la notificación de la presente providencia</t>
  </si>
  <si>
    <t>En un término de un (1) año a partir de la notificación de esta sentencia</t>
  </si>
  <si>
    <t>En un lapso de tres (3) meses contados a partir de la notificación de esta sentencia</t>
  </si>
  <si>
    <t>En un lapso de un (1) año contado a partir de la notificación de esta sentencia</t>
  </si>
  <si>
    <t>En el término de (3) meses contados a partir de la notificación de esta sentencia</t>
  </si>
  <si>
    <t>Estructurar un protocolo de tratamiento higiénico y óptimo de alimentos (Esta orden también debe ser atendida por la USPEC y por los directores de cada uno de los establecimientos penitenciarios accionados o vinculados).</t>
  </si>
  <si>
    <t>Estructurar= en el lapso de un (1) mes.
Aplicar= dentro del mes siguiente a la emisión de las directrices que trece el Ministerio de Salud.</t>
  </si>
  <si>
    <t>No podrá superar los dos (2) años para su ejecución total</t>
  </si>
  <si>
    <t>En un término no superior a un (1) año contado a partir de la notificación de esta sentencia</t>
  </si>
  <si>
    <t>Presentar un informe y un plan de acción para cubrir las necesidades insatisfechas</t>
  </si>
  <si>
    <t>Ministerio de Salud</t>
  </si>
  <si>
    <t>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t>
  </si>
  <si>
    <t>PR-OG-VIGÉSIMO SEGUNDO 4</t>
  </si>
  <si>
    <t>PR-OG-VIGÉSIMO SEGUNDO 6</t>
  </si>
  <si>
    <t>PR-OG-VIGÉSIMO SEGUNDO 3</t>
  </si>
  <si>
    <t>PR-OG-VIGÉSIMO SEGUNDO 7</t>
  </si>
  <si>
    <t>PR-OG-VIGÉSIMO SEGUNDO 9</t>
  </si>
  <si>
    <t>PR-OG-VIGÉSIMO SEGUNDO 10</t>
  </si>
  <si>
    <t>PR-OG-VIGÉSIMO SEGUNDO 1</t>
  </si>
  <si>
    <t>PR-OG-VIGÉSIMO SEGUNDO 2</t>
  </si>
  <si>
    <t>PR-OG-VIGÉSIMO SEGUNDO 8</t>
  </si>
  <si>
    <t>PR-OG-VIGÉSIMO SEGUNDO 5</t>
  </si>
  <si>
    <t>PR-OG-VIGÉSIMO SEGUNDO 11</t>
  </si>
  <si>
    <t>PR-OG-VIGÉSIMO SEGUNDO 12</t>
  </si>
  <si>
    <t xml:space="preserve">Crear de una instancia técnica de carácter permanente que consolide un Sistema de información sobre la Política Criminal </t>
  </si>
  <si>
    <t>PR-OG-VIGÉSIMO SEGUNDO 13</t>
  </si>
  <si>
    <t>Ministerio de Educación</t>
  </si>
  <si>
    <t>DNP</t>
  </si>
  <si>
    <t>Consejo Superior Política Criminal</t>
  </si>
  <si>
    <t>PR-OG-VIGÉSIMO SEGUNDO 14</t>
  </si>
  <si>
    <t>PR-OG-VIGÉSIMO SEGUNDO 15</t>
  </si>
  <si>
    <t>PR-OG-VIGÉSIMO SEGUNDO 16</t>
  </si>
  <si>
    <t>PR-OG-VIGÉSIMO SEGUNDO 17</t>
  </si>
  <si>
    <t>PR-OG-VIGÉSIMO SEGUNDO 18</t>
  </si>
  <si>
    <t>PR-OG-VIGÉSIMO SEGUNDO 19</t>
  </si>
  <si>
    <t>PR-OG-VIGÉSIMO SEGUNDO 20</t>
  </si>
  <si>
    <t>PR-OG-VIGÉSIMO SEGUNDO 21</t>
  </si>
  <si>
    <t>PR-OG-VIGÉSIMO SEGUNDO 22</t>
  </si>
  <si>
    <t>PR-OG-VIGÉSIMO SEGUNDO 23</t>
  </si>
  <si>
    <t>PR-OG-VIGÉSIMO SEGUNDO 24</t>
  </si>
  <si>
    <t>PR-OG-VIGÉSIMO SEGUNDO 25</t>
  </si>
  <si>
    <t>PR-OG-VIGÉSIMO SEGUNDO 26</t>
  </si>
  <si>
    <t>Asumir la articulación de las distintas entidades administrativas y los diferentes entes territoriales, diseñando una estrategia al respecto.</t>
  </si>
  <si>
    <t>PR-OG-VIGÉSIMO SEGUNDO 27</t>
  </si>
  <si>
    <t>PR-OG-VIGÉSIMO SEGUNDO 28</t>
  </si>
  <si>
    <t>Grupo de Seguimiento Defensoría</t>
  </si>
  <si>
    <t xml:space="preserve">Deberá informar con periodicidad semestral a esta Corporación sobre la evolución (aciertos, desaciertos y dificultades) de la estrategia de superación del Estado de Cosas Inconstitucional, y de su impacto en el goce de los derechos de las personas privadas de la libertad. </t>
  </si>
  <si>
    <t>Informes : semestrales</t>
  </si>
  <si>
    <t xml:space="preserve">Creación=5 días siguientes a la notificación del fallo.
</t>
  </si>
  <si>
    <t>PR-OG-VIGÉSIMO SEGUNDO 29</t>
  </si>
  <si>
    <t>PR-OG-VIGÉSIMO SEGUNDO 30</t>
  </si>
  <si>
    <t>PR-OG-VIGÉSIMO SEGUNDO 31</t>
  </si>
  <si>
    <t>PR-OG-VIGÉSIMO SEGUNDO 32</t>
  </si>
  <si>
    <t>MinTIC</t>
  </si>
  <si>
    <t>PR-OG-VIGÉSIMO SEGUNDO 33</t>
  </si>
  <si>
    <t>Garantizar que las erogaciones que sean consecuencia de esta sentencia sean efectuadas con el fin de colaborar a las instituciones concernidas, para efectuar las acciones que les correspondan, en los términos conferidos. (Órden compartida con el Departamento Nacional de Planeación)</t>
  </si>
  <si>
    <t>PR-OG-VIGÉSIMO SEGUNDO 34</t>
  </si>
  <si>
    <t xml:space="preserve">PR-OP-VIGÉSIMO TERCERO </t>
  </si>
  <si>
    <t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t>
  </si>
  <si>
    <t>un (1) mes contado a partir de la notificación de esta sentencia</t>
  </si>
  <si>
    <t>Ministerio del Interior</t>
  </si>
  <si>
    <t>Municipio de Bucaramanga</t>
  </si>
  <si>
    <t>Municipio de Pereira</t>
  </si>
  <si>
    <t>Municipio de Santa Rosa de Cabal</t>
  </si>
  <si>
    <t>Municipio de Medellín</t>
  </si>
  <si>
    <t>Municipio de Bogotá</t>
  </si>
  <si>
    <t>Municipio de Cúcuta</t>
  </si>
  <si>
    <t>Municipio de Anserma</t>
  </si>
  <si>
    <t>Municipio de San Vicente de Chucurí</t>
  </si>
  <si>
    <t>Municipio de Cartago</t>
  </si>
  <si>
    <t>Municipio de Palmira</t>
  </si>
  <si>
    <t>Municipio de Florencia</t>
  </si>
  <si>
    <t>Municipio de Itaguí</t>
  </si>
  <si>
    <t>Municipio de Apartadó</t>
  </si>
  <si>
    <t>Municipio de Roldanillo</t>
  </si>
  <si>
    <t>Municipio de Villavicencio</t>
  </si>
  <si>
    <t>Departamento de Santander</t>
  </si>
  <si>
    <t>Departamento de Risaralda</t>
  </si>
  <si>
    <t>Departamento de Antioquia</t>
  </si>
  <si>
    <t>Departamento de Norte de Santander</t>
  </si>
  <si>
    <t>Departamento de Caldas</t>
  </si>
  <si>
    <t>Departamento de Valle del Cauca</t>
  </si>
  <si>
    <t>Departamento de Caquetá</t>
  </si>
  <si>
    <t>Departamento de Meta</t>
  </si>
  <si>
    <t xml:space="preserve">PR-OP-VIGÉSIMO QUINTO </t>
  </si>
  <si>
    <t xml:space="preserve">PR-OP-VIGÉSIMO SEXTO </t>
  </si>
  <si>
    <t xml:space="preserve">PR-OP-VIGÉSIMO SEPTIMO </t>
  </si>
  <si>
    <t>Vigilar el cumplimiento de la entrega razonable de duchas y baterías sanitarias, en óptimos estado de funcionamiento</t>
  </si>
  <si>
    <t xml:space="preserve">PR-OP-VIGÉSIMO OCTAVO </t>
  </si>
  <si>
    <t xml:space="preserve">PR-OP-VIGÉSIMO NOVENO </t>
  </si>
  <si>
    <t>PR-OP-TREINTAGÉSIMO</t>
  </si>
  <si>
    <t>PR-DF-TREINTAGÉSIMO PRIMERO</t>
  </si>
  <si>
    <t>PR-OP-VIGÉSIMO CUARTO</t>
  </si>
  <si>
    <t>Garantizar la adecuada prestación de los servicios de salud y la Prevención de enfermedades al interior de los penales</t>
  </si>
  <si>
    <t>Garantizar la adecuación de espacios salubres e higiénicos donde los presos puedan alimentarse y satisfacer sus necesidades básicas con dignidad, la garantía de seguridad y vigilancia para los presos</t>
  </si>
  <si>
    <t>Comisión Asesora de Política Criminal</t>
  </si>
  <si>
    <t xml:space="preserve">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t>
  </si>
  <si>
    <t xml:space="preserve">PC-42  </t>
  </si>
  <si>
    <t>Dar reserva de ley estatutaria a leyes penales: La Constitución prevé reserva legal para la consagración de nuevos tipos penales, lo cual resulta problemático, pues ello genera que, a pesar de que exista un Código Penal, en él no se encuentran consagrados en forma sistemática todos los delitos y sanciones; de tal modo la normativa penal se encuentra dispersa en varias leyes cuyo origen y control es el de una ley ordinaria. Lo anterior genera proliferación de normas que consagran delitos, y ahonda las incoherencias normativas del sistema sancionatorio penal en Colombia, afectando la seguridad jurídica.</t>
  </si>
  <si>
    <t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t>
  </si>
  <si>
    <t xml:space="preserve">Evitar la solicitud de medida de aseguramiento privativa de la libertad como una herramienta de investigación y no como un mecanismo restringido para salvaguardar a la comunidad. </t>
  </si>
  <si>
    <t>PC-45</t>
  </si>
  <si>
    <t>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t>
  </si>
  <si>
    <t xml:space="preserve">PC-60 </t>
  </si>
  <si>
    <t xml:space="preserve">Presentar, en conjunto con la Defensoría del Pueblo y con la Procuraduría General de la Nación informes semestrales a la Corte Constitucional </t>
  </si>
  <si>
    <t>PC-62</t>
  </si>
  <si>
    <t xml:space="preserve">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t>
  </si>
  <si>
    <t>PC-67</t>
  </si>
  <si>
    <t>Deberá crear al interior del Consejo Superior de Política Criminal una instancia técnica de carácter permanente que tenga la función de crear, alimentar y evaluar un Sistema de información de Política Criminal serio y confiable</t>
  </si>
  <si>
    <t>tres (3) meses contados a partir de la notificación de esta sentencia</t>
  </si>
  <si>
    <t xml:space="preserve">Crear un sistema de información unificado, serio y confiable sobre Política Criminal. Este sistema de información deberá seguir los parámetros definidos en los fundamentos jurídicos 79,80 y 107 (parte iii) de la presente sentencia. Así mismo deberá priorizar los siguientes aspectos: 
a.     Crear estadísticas y bases de datos unificadas, serias y confiables sobre la criminalidad en el país, que permitan proponer soluciones y medir resultados. 
b.     Crear un sistema de medición que permita reconocer, entre otros, el impacto de las leyes y reformas en materia de política criminal, sobre el Sistema Penitenciario y Carcelario. 
c.      Crear bases de datos y estadísticas unificadas, serias y confiables sobre la aplicación de la detención preventiva en el país. 
d.     Realizar una revisión sobre la fiabilidad de la información relacionada con la creación y adecuación de cupos carcelarios, con el fin de determinar cuántos cupos cumplen las condiciones mínimas de subsistencia. 
</t>
  </si>
  <si>
    <t xml:space="preserve">PC-67 </t>
  </si>
  <si>
    <t>PC-81</t>
  </si>
  <si>
    <t>Revisar los cupos existentes y adecuar los proyectados, al estándar referido y a las condiciones mínimas de reclusión por precisar</t>
  </si>
  <si>
    <t>Ubicación de la Orden en la Sentencia</t>
  </si>
  <si>
    <t>PC-85</t>
  </si>
  <si>
    <t>Nivelar el gasto en infraestructura con el gasto para los demás programas y servicios requeridos por la población carcelaria</t>
  </si>
  <si>
    <t>Incorporar una metodología que armonice el principio de anualidad en materia presupuestal, y las necesidades de la vida carcelaria</t>
  </si>
  <si>
    <t>PC-89</t>
  </si>
  <si>
    <t xml:space="preserve"> Integrar a los entes territoriales involucrados en las presentes acciones de tutela, al proceso de formación y adecuación que está adelantando ese Ministerio, en cumplimiento de la Ley 65 de 1993 y sus reformas (con apoyo del Ministerio del Interior)</t>
  </si>
  <si>
    <t>Garantizar la afiliación de la población reclusa al Sistema General de Seguridad Social en Salud y proveer los servicios de manera adecuada e idónea</t>
  </si>
  <si>
    <t>Informar a la Corte Constitucional sobre la evolución de la situación, los aciertos y las dificultades en el avance hacia la superación del ECI</t>
  </si>
  <si>
    <t>PC-104</t>
  </si>
  <si>
    <t>Semestral</t>
  </si>
  <si>
    <t>Comisión de Seguimiento a las condiciones de reclusión del Sistema Penitenciario y Carcelario</t>
  </si>
  <si>
    <t>PC-106</t>
  </si>
  <si>
    <t>Mensual</t>
  </si>
  <si>
    <t>Publicar los informes sobre el ejercicio de la función preventiva en la página web http://www.politicacriminal.gov.co</t>
  </si>
  <si>
    <t xml:space="preserve">Identificar los parámetros técnicos que permitan consolidar condiciones de reclusión dignas, tanto para las personas condenadas, como para las sindicadas, en lo que pueda ser diferente entre ellas.  </t>
  </si>
  <si>
    <t>PC-109- i</t>
  </si>
  <si>
    <t>La primera convocatoria deberá emprenderse a la notificación de esta sentencia</t>
  </si>
  <si>
    <t xml:space="preserve">Convocar a las autoridades públicas que manejen el tema a consultar, debiendo hacer sesiones de trabajo por cada uno de los problemas abordados en esta sentencia sobre las condiciones de reclusión. Por ejemplo, para determinar los mínimos de la prestación del servicio de salud, deberá convocarse a autoridades nacionales y territoriales, como el Ministerio de Salud, la Superintendencia de Salud, algunas Secretarías de Salud. Una vez determinados será el Ministerio quien emita un acto administrativo que los recoja y los difunda. </t>
  </si>
  <si>
    <t>PC-109-ii</t>
  </si>
  <si>
    <t xml:space="preserve">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t>
  </si>
  <si>
    <t>PC-109-iii</t>
  </si>
  <si>
    <t>Estructurar una base de datos y un Sistema de Información fuerte que recoja la información relevante a toda la política criminal</t>
  </si>
  <si>
    <t>Consignar mensualmente la información local necesaria y las evidencias del caso, para determinar por parte de los líderes del seguimiento y de esta Corporación, los avances y retrocesos de la Política Criminal.</t>
  </si>
  <si>
    <t>Efectuar un registro detallado sobre cada uno de los internos y de su situación en el establecimiento penitenciario.</t>
  </si>
  <si>
    <t>Efectuar el registro de información sobre la vida en libertad de la persona que estuvo recluida</t>
  </si>
  <si>
    <t xml:space="preserve">2 años de acompañamiento y seguimiento, mensual durante el primero y trimestral durante el segundo, estableciendo el término que tarda la persona recién liberada en conseguir una fuente de generación de ingresos, para reestructurar su proyecto de vida. Deberá identificarse la reincidencia, y efectuarse un análisis sobre las causas de la misma, para retroalimentar el Sistema.  </t>
  </si>
  <si>
    <t>Destinar una partida presupuestal a la superación del Estado de Cosas Inconstitucional, a cada una de las entidades que hacen parte del Sistema Nacional Penitenciario y Carcelario</t>
  </si>
  <si>
    <t xml:space="preserve">PC-111 </t>
  </si>
  <si>
    <t>Establecer técnicamente, en el caso de las personas en condición de discapacidad física, que precisen de elementos como sillas de ruedas para su movilización, la necesidad de un mayor metraje en las cárceles y determinar la cantidad de espacio necesaria para que puedan movilizarse en forma autónoma, con los dispositivos en los que se apoyan para eso.</t>
  </si>
  <si>
    <t xml:space="preserve">Construir, en forma asistida por el INPEC, un plan de utilización de espacios y de manejo del tiempo en la vida carcelaria. Los planes deberán ser aprobados por el Ministerio de Justicia y del Derecho. </t>
  </si>
  <si>
    <t>PC-132</t>
  </si>
  <si>
    <t>Ponderar la necesidad de establecer lugares diferenciados de reclusión para sujetos de especial protección constitucional, en forma tal que se resguarden los derechos de las mujeres embarazadas, lactantes, personas de la tercera edad, personas con enfermedades terminales o crónicas y personas en situación de discapacidad.</t>
  </si>
  <si>
    <t>PC-138</t>
  </si>
  <si>
    <t xml:space="preserve">Estructurar un listado de insumos y equipos básicos para la atención por medicina general, psiquiatría, psicología, odontología, ginecología, obstetricia. </t>
  </si>
  <si>
    <t>Fijar las condiciones de almacenamiento de medicamentos que deberán acatar los establecimientos penitenciarios.</t>
  </si>
  <si>
    <t>Fijar un listado de medicamentos mínimo que deberá permanecer en cantidad y calidad en la farmacia.</t>
  </si>
  <si>
    <t>Fijar un protocolo de vigilancia y control de las condiciones de almacenamiento de medicamentos, conforme el cual serán evaluados mensualmente su número (suficiencia), su vencimiento (vigencia) y su calidad (condiciones ambientales y aspecto).</t>
  </si>
  <si>
    <t>PC-156</t>
  </si>
  <si>
    <t>DANE</t>
  </si>
  <si>
    <t>SENA</t>
  </si>
  <si>
    <t>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t>
  </si>
  <si>
    <t>PC-157</t>
  </si>
  <si>
    <t>Propender, mediante mecanismos de capacitación y concientización, porque los Jueces de Ejecución de penas y Medidas de Seguridad, respondan a su obligación de tramitar de oficio o a solicitud de parte, alternativas punitivas para los reclusos que cumplan los requisitos legales para ello, conforme el artículo 7A de la Ley 65 de 1993, adicionado por la Ley 1709 de 2014.</t>
  </si>
  <si>
    <t>PC-159</t>
  </si>
  <si>
    <t>Conformar un mecanismo mediante el cual la información pueda centralizarse, y a su vez pueda conectarse en condiciones de reserva, con los demás datos relativos a la ejecución de la pena o la criminalización terciaria</t>
  </si>
  <si>
    <t>PC-160</t>
  </si>
  <si>
    <t xml:space="preserve">un mes desde el momento en que la Defensoría del Pueblo haga entrega de los requerimientos de información. </t>
  </si>
  <si>
    <t xml:space="preserve">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t>
  </si>
  <si>
    <t>PC-167</t>
  </si>
  <si>
    <t>Implementar (i) la Estrategia de Atención Integral a la Primera Infancia De Cero a Siempre y (ii) el Esquema de los Primeros Mil Días de Vida, conforme corresponda.</t>
  </si>
  <si>
    <t>Fijar los parámetros alimentarios y nutricionales generales para los neonatos y los bebés a cargo del establecimiento penitenciario.</t>
  </si>
  <si>
    <t>Oscar Mauricio Ceballos</t>
  </si>
  <si>
    <t>Diego Olarte</t>
  </si>
  <si>
    <t>Guillermo Otálora</t>
  </si>
  <si>
    <t>Claudia Jineth Álvarez</t>
  </si>
  <si>
    <t>Coronel Hugo Velásquez</t>
  </si>
  <si>
    <t>Claudia Alejandra Gélvez</t>
  </si>
  <si>
    <t>Juliana Sotelo Lemus</t>
  </si>
  <si>
    <t>Vilma Moreno</t>
  </si>
  <si>
    <t>Hernán Ramírez</t>
  </si>
  <si>
    <t>hernramirez@defensoria.gov.co</t>
  </si>
  <si>
    <t>Defensoría del Pueblo</t>
  </si>
  <si>
    <t>vmoreno@procuraduria.gov.co</t>
  </si>
  <si>
    <t>Procuraduría General de la Nación</t>
  </si>
  <si>
    <t>Entes de control</t>
  </si>
  <si>
    <t>juliana.sotelo@uspec.gov.co</t>
  </si>
  <si>
    <t>alejandra.gelvez@uspec.gov.co</t>
  </si>
  <si>
    <t>Unidad de Servicios Penitenciarios y Carcelarios</t>
  </si>
  <si>
    <t>hugo.velasquez@inpec.gov.co</t>
  </si>
  <si>
    <t>Instituto Nacional Penitenciario y Carcelario</t>
  </si>
  <si>
    <t>cjalvarezb@dane.gov.co</t>
  </si>
  <si>
    <t>5978349 ext 2360</t>
  </si>
  <si>
    <t>Departamento Administrativo Nacional de Estadística</t>
  </si>
  <si>
    <t>guillermo.otalora@gmail.com</t>
  </si>
  <si>
    <t>Departamento Nacional de Planeación</t>
  </si>
  <si>
    <t>Ministerio de Hacienda y Crédito Público</t>
  </si>
  <si>
    <t>Ministerio de Salud y Protección Social</t>
  </si>
  <si>
    <t>diego.olarte@minjusticia.gov.co</t>
  </si>
  <si>
    <t>Ministerio de Justicia y del Derecho</t>
  </si>
  <si>
    <t>oscarceballos@presidencia.gov.co</t>
  </si>
  <si>
    <t>Presidencia de la República</t>
  </si>
  <si>
    <t>Gobierno Nacional</t>
  </si>
  <si>
    <t>Correo</t>
  </si>
  <si>
    <t>Celular</t>
  </si>
  <si>
    <t>Contacto</t>
  </si>
  <si>
    <t>Entidad</t>
  </si>
  <si>
    <t>SENTENCIA T-762 DE 2015
ENLACE POR ENTIDAD</t>
  </si>
  <si>
    <t>Desarrollar una Política Criminal articulada, consistente, coherente, fundada en elementos empíricos y enmarcada constitucionalmente.</t>
  </si>
  <si>
    <t>objetivo General</t>
  </si>
  <si>
    <t>Reducir la sobrepoblación carcelaria</t>
  </si>
  <si>
    <t>Consejo Superior de la Judicatura, Fiscalía General de la Nación. INPEC, USPEC, Ministerio de Justicia y del Derecho. Ministerio de Hacienda, DNP.</t>
  </si>
  <si>
    <r>
      <rPr>
        <b/>
        <sz val="11"/>
        <color theme="1"/>
        <rFont val="Calibri"/>
        <family val="2"/>
        <scheme val="minor"/>
      </rPr>
      <t>Primera:</t>
    </r>
    <r>
      <rPr>
        <sz val="11"/>
        <color theme="1"/>
        <rFont val="Calibri"/>
        <family val="2"/>
        <scheme val="minor"/>
      </rPr>
      <t xml:space="preserve"> Desproporción entre las entradas y las salidas de las personas privadas de la libertad. Medidas adoptadas en relación con ella. </t>
    </r>
    <r>
      <rPr>
        <b/>
        <sz val="11"/>
        <color theme="1"/>
        <rFont val="Calibri"/>
        <family val="2"/>
        <scheme val="minor"/>
      </rPr>
      <t>Segunda:</t>
    </r>
    <r>
      <rPr>
        <sz val="11"/>
        <color theme="1"/>
        <rFont val="Calibri"/>
        <family val="2"/>
        <scheme val="minor"/>
      </rPr>
      <t xml:space="preserve"> Falta de construcción y adaptación de cupos que respeten las mínimas condiciones de dignidad y subsistencia. </t>
    </r>
    <r>
      <rPr>
        <b/>
        <sz val="11"/>
        <color theme="1"/>
        <rFont val="Calibri"/>
        <family val="2"/>
        <scheme val="minor"/>
      </rPr>
      <t>Tercera:</t>
    </r>
    <r>
      <rPr>
        <sz val="11"/>
        <color theme="1"/>
        <rFont val="Calibri"/>
        <family val="2"/>
        <scheme val="minor"/>
      </rPr>
      <t xml:space="preserve"> Insuficiencia de los recursos destinados a la financiación de la política penitenciaria y carcelaria y la política criminal.</t>
    </r>
  </si>
  <si>
    <t xml:space="preserve">Consejo Superior de la Judicatura, INPEC, Ministerio de Justicia, entidades territoriales </t>
  </si>
  <si>
    <t>Reducir el número de personas sindicadas privadas de la libertad en EPC y garantizar su tratamiento diferenciado mientras permanezcan recluidos</t>
  </si>
  <si>
    <t>Proveer servicios de salud a personas sindicadas privadas de libertad  y condenadas, de manera adecuada e idonea</t>
  </si>
  <si>
    <t>Verificar las condiciones de higiene, salubridad y agua potable y establecer las necesidades reales de los centros de reclusión en el país.</t>
  </si>
  <si>
    <t>INPEC, USPEC, Ministerio de Salud</t>
  </si>
  <si>
    <t xml:space="preserve">Etapa de formulación y diseño de la política criminal (Criminalización primaria)   Etapa de implementación y ejecución de la política criminal, en especial, en relación con el proceso penal. (Criminalización secundaria) Etapa de implementación y ejecución de la política criminal colombiana, en especial, en relación a la ejecución de las penas y el cumplimiento de las medidas de aseguramiento. (Criminalización terciaria) </t>
  </si>
  <si>
    <t>Congreso y Gobierno nacional  Fiscalía General de la Nación y el Consejo Superior de la JudicaturaINPEC, USPEC, Ministerio de Justicia, SENA, Ministerio de Educación, Consejo Superior de la Judicatura y otros</t>
  </si>
  <si>
    <t>las reformas legislativas aprobadas en Colombia han tenido la tendencia a hacer más rigurosa y obligatoria la imposición de medidas de aseguramiento privativas de la libertad por parte de jueces y fiscales (detención preventiva) y las dificultades del sistema para otorgar un tratamiento diferenciado a las personas condenadas y sindicadas</t>
  </si>
  <si>
    <t>Cumplimiento de los requisitos exigidos para la adecuada prestación de servicios de salud en infraestructura y en personal médico</t>
  </si>
  <si>
    <t>Entidades Responsables</t>
  </si>
  <si>
    <t>la mayoría de las cárceles en el país no tienen suficientes baterías sanitarias y presentan problemas con la prestación del servicio de agua potable</t>
  </si>
  <si>
    <t xml:space="preserve">INPEC, USPEC, Ministerio de Justicia, Ministerio de Vivienda </t>
  </si>
  <si>
    <t>Contenido</t>
  </si>
  <si>
    <t>a.    El hacinamiento y los efectos en cuanto a la reducción de espacios para el descanso nocturno.</t>
  </si>
  <si>
    <t>Ministerio de Justicia y del Derecho, INPEC, Comité Interdisciplinario</t>
  </si>
  <si>
    <t xml:space="preserve">b.    Precarias condiciones sanitarias. </t>
  </si>
  <si>
    <t>Garantizar condiciones sanitarias y de higiene  en todos los establecimientos penitenciarios del país</t>
  </si>
  <si>
    <t>Limpieza, desinfecciones, higiene de baños, número de sanitarios, horarios de acceso, iluminación, ventilación, reparaciones, duchas, recolección de basuras y eliminación de residuos, cocinas, fumigaciones, pulverización,</t>
  </si>
  <si>
    <t>c.     La precariedad de los servicios de salud.</t>
  </si>
  <si>
    <t>Ministerio de Salud, Secretarías de Salud municipales y departamentales</t>
  </si>
  <si>
    <t>Asegurar la asistencia permanente en salud</t>
  </si>
  <si>
    <t>ingreso del interno al penal, alergias, enfermedades infectocontagiosas, crónicas, tratamientos, recomendaciones, capacidad laboral, jornadas de atención médica general, condiciones mentales, obstáculos para la readaptación, aptitud física para el trabajo, siquiatria, odontología, ginecología, programas de salud sexual y reproductiva, pediatria, atención médica de emergencia,</t>
  </si>
  <si>
    <t>d. La imposibilidad de realizar actividades tendientes a la resocialización o a la redención de la pena</t>
  </si>
  <si>
    <t>Establecer parámetros comunes y claros sobre los programas de resocialización</t>
  </si>
  <si>
    <t>Ministerio de Justicia, Ministerio de Educación, DANE, SENA</t>
  </si>
  <si>
    <t>Proyectos de formación y trabajo, reinserción laboral, bibliotecas, capacitación</t>
  </si>
  <si>
    <t>e.La imposibilidad de diferenciar pabellones y/o trato fáctico y jurídico entre las personas sujetas a medidas de aseguramiento privativas de la libertad y aquellas condenadas.</t>
  </si>
  <si>
    <t>Lograr un tratamiento diferenciado de la población sindicada y de la condenada que comparten los EPC</t>
  </si>
  <si>
    <t>diferenciación espacial efectiva de la reclusión de condenados y sindicados, siendo indicadores (i) el número de establecimientos penitenciarios que ubican a sindicados y condenados en sitios distintos, frente al número de establecimientos penitenciarios en el país; (ii) el número de establecimientos penitenciarios que han dispuesto sistemas diferenciados de disciplina y de usos del tiempo y las diferentes zonas dispuestas para los reclusos, para sindicados y condenados frente al número de establecimientos penitenciarios en el país.</t>
  </si>
  <si>
    <t>f.      Las demoras en la evacuación de las solicitudes de redención de penas y libertad condicional, fundada en el hacinamiento y reproductora del mismo.</t>
  </si>
  <si>
    <t>Reducir la demora en el trámite y decisión de solicitudes que versan sobre la ejecución de las penas: reclamos de libertad condicional y redención o de sustitución de penas.</t>
  </si>
  <si>
    <t>propender, mediante mecanismos de capacitación y concientización, porque los Jueces de Ejecución de penas y Medidas de Seguridad, respondan a su obligación de tramitar de oficio o a solicitud de parte, alternativas punitivas para los reclusos que cumplan los requisitos legales para ello, conforme el artículo 7A de la Ley 65 de 1993, adicionado por la Ley 1709 de 2014.</t>
  </si>
  <si>
    <t>Consejo Superior de la Judicatura, INPEC, Ministerio de Justicia, Defensoría del Pueblo.</t>
  </si>
  <si>
    <t>Problemáticas comunes y Problemáticas desagregadas</t>
  </si>
  <si>
    <t>g.    Falta de acceso al agua potable en forma continua de los internos al interior de los establecimientos carcelarios.</t>
  </si>
  <si>
    <t>Evitar la precariedad en el sumistro de agua potable (disponibilidad, accesibilidad y calidad)</t>
  </si>
  <si>
    <t>Entidades Territoriales, Ministerio de Vivienda</t>
  </si>
  <si>
    <t>h. Alimentación. El tratamiento y suministro de alimentos en forma poco higiénica. La calidad de la alimentación.</t>
  </si>
  <si>
    <t>Definición del concepto de agua potable, caracteristicas, dispositivos de almacenamiento, usos del agua, cantidad, régimen de limpieza y desinfección, frecuencia, suministro.</t>
  </si>
  <si>
    <t>suministrar el alimento, en condiciones ideales cuantitativa y cualitativamente, ofreciendo una alimentación adecuada y suficiente.</t>
  </si>
  <si>
    <t>Derecho a la alimentación,imposibilidad de acceso autónomo de las personas privadas de la libertad a los alimentos, estándares mínimos con vocación de generalidad nacional, cantidades y composición de porciones, enfoque diferencial.</t>
  </si>
  <si>
    <t>Ministerio de Salud y Programa Presidencial para la Primera Infancia.</t>
  </si>
  <si>
    <t>i. Imposibilidad de visitas conyugales en condiciones de intimidad y dignidad.</t>
  </si>
  <si>
    <t>Garantizar el derecho fundamental a la visita conyugal o íntima (asociado con la libertad sexual y reproductiva) en condiciones y frecuencias dignas</t>
  </si>
  <si>
    <t>Celdas adecuadas para el desarrollo de visitas íntimas, cantidad, duración de los encuentros, higienización del lugar, entrega de preservativos.</t>
  </si>
  <si>
    <t>j.       El reducido número de guardias, en relación con el alto número de reclusos, en aumento.</t>
  </si>
  <si>
    <t xml:space="preserve">Comité Técnico para la Estructuración de las Normas Técnicas Mínimas de Privación de la Libertad </t>
  </si>
  <si>
    <t>No existen elementos de juicio que permitan identificar una relación óptima entre el número de guardias y el número de reclusos por establecimiento penitenciario</t>
  </si>
  <si>
    <t>consolidar parámetros técnicos y concretos sobre la cantidad de guardias necesarios en los EPC</t>
  </si>
  <si>
    <t>PC-171</t>
  </si>
  <si>
    <t>PC-90</t>
  </si>
  <si>
    <t>Objetar los proyectos de ley o actos legislativos que no superen el referido estándar constitucional mínimo de una política criminal respetuosa de los derechos humanos.</t>
  </si>
  <si>
    <t>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</si>
  <si>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Tres (3) meses posteriores a la identificación de las condiciones mínimas de subsistencia digna y humana propuestas en la presente providencia</t>
  </si>
  <si>
    <t xml:space="preserve">Crear el Grupo de Seguimiento al cumplimiento de las órdenes generales y particulares proferidas en la sentencia. 
</t>
  </si>
  <si>
    <t>Fijación de las Normas Técnicas sobre la Privación de la Libertad; (ii) seguimiento y evaluación de su cumplimiento en el territorio nacional; y (iii) retroalimentación y reestructuración de las mismos. (Puede ser acompañada por CICR, Universidades Nacional de Colombia, EAFIT y de los ANDES).</t>
  </si>
  <si>
    <t>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Departamento Nacional de Planeación)</t>
  </si>
  <si>
    <t>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Ministerio de Hacienda)</t>
  </si>
  <si>
    <t>PC-125</t>
  </si>
  <si>
    <t>PC-17</t>
  </si>
  <si>
    <t>PC-36</t>
  </si>
  <si>
    <t>PC-92</t>
  </si>
  <si>
    <t>Avance corte a:</t>
  </si>
  <si>
    <t xml:space="preserve">PR-OP-VIGÉSIMO SÉPTIMO </t>
  </si>
  <si>
    <t>Cristina Pardo</t>
  </si>
  <si>
    <t>Julio Ossa</t>
  </si>
  <si>
    <t>Maria Claudia Rojas</t>
  </si>
  <si>
    <t>Adriana Herrera</t>
  </si>
  <si>
    <t>Carlos Medina</t>
  </si>
  <si>
    <t>Marcela Abadía</t>
  </si>
  <si>
    <t>marcela.abadia@minjusticia.gov.co</t>
  </si>
  <si>
    <t>Carmen Davila</t>
  </si>
  <si>
    <t>cdavila@minsalud.gov.co</t>
  </si>
  <si>
    <t>Luis Gabriel Fernandez</t>
  </si>
  <si>
    <t>lfernandezf@minsalud.gov.co</t>
  </si>
  <si>
    <t>Jose Luis  Ortiz</t>
  </si>
  <si>
    <t>jortizh@minsalud.gov.co</t>
  </si>
  <si>
    <t>Omar Montoya</t>
  </si>
  <si>
    <t xml:space="preserve">Andres Escobar </t>
  </si>
  <si>
    <t>mperfetti@dane.gov.co</t>
  </si>
  <si>
    <t>General Jorge Luis ramirez</t>
  </si>
  <si>
    <t>cristinapardo@presidencia.gov.co</t>
  </si>
  <si>
    <t>julioossa@presidencia.gov.co</t>
  </si>
  <si>
    <t>adrianaherrera@presidencia.gov.co</t>
  </si>
  <si>
    <t>mariacrojas@presidencia.gov.co</t>
  </si>
  <si>
    <t>aescobar@minhacienda.gov.co</t>
  </si>
  <si>
    <t>carlos.medina@mnjusticia.gov.co</t>
  </si>
  <si>
    <t>direccion.general@inpec.gov.co</t>
  </si>
  <si>
    <t>omontoya@minhacienda.gov.co</t>
  </si>
  <si>
    <t>SENTENCIA T-762 DE 2015
Grupo para Seguimiento</t>
  </si>
  <si>
    <t>Copia:</t>
  </si>
  <si>
    <t>Citados</t>
  </si>
  <si>
    <t>Mauricio Perfetti</t>
  </si>
  <si>
    <t>Marcela Vega Vega</t>
  </si>
  <si>
    <t>marcelavega@presidencia.gov.co</t>
  </si>
  <si>
    <t>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t>
  </si>
  <si>
    <t>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t>
  </si>
  <si>
    <t>Estructurar un protocolo de tratamiento higiénico y óptimo de alimentos (Esta orden también debe ser atendida por el INPEC y por los directores de cada uno de los establecimientos penitenciarios accionados o vinculados).</t>
  </si>
  <si>
    <t>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t>
  </si>
  <si>
    <t>La primera fase será de incumplimiento exacerbado de las directrices aquí formuladas y se entenderá configurada hasta tanto se aprecie que el número de metros por recluso es de 5 m2 por persona; la segunda será una fase de incumplimiento bajo que se entenderá configurado hasta tanto cada persona goce de 10 m2; la tercera será de cumplimiento bajo cuando se verifique que cada recluso cuenta con 15 m2 por persona, y la tercera y última será de cumplimiento, declarado cuando en el establecimiento penitenciario haya 20 m2, o más, por persona. (i) dormir acostados; (ii) circular sin obstáculos dentro de su celda o dormitorio; (iii) tener espacio para situar sus efectos personales; y (iv) efectuar procesos de evacuación de emergencia sin obstáculos dentro de la celda.</t>
  </si>
  <si>
    <t>Proveer la cantidad de espacio necesaria para cada persona privada de la libertad, establecer la zonificación de las cárceles y la determinación del uso del suelo en su interior</t>
  </si>
  <si>
    <t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Justicia y del Derecho)    </t>
  </si>
  <si>
    <t>EPMSC, Cárcel Modelo de Bucaramanga.</t>
  </si>
  <si>
    <t>EPMSC Cárcel la 40 de Pereira.</t>
  </si>
  <si>
    <t>EPMSC de Santa Rosa de Cabal.</t>
  </si>
  <si>
    <t xml:space="preserve">EPMSC El Pedregal, en Medellín. </t>
  </si>
  <si>
    <t>EPMSC La Modelo, en Bogotá.</t>
  </si>
  <si>
    <t>Complejo Carcelario y Penitenciario Metropolitano de Cúcuta</t>
  </si>
  <si>
    <t>EPMSC de Anserma Caldas.</t>
  </si>
  <si>
    <t>EPMSC de San Vicente de Chucurí.</t>
  </si>
  <si>
    <t>EPMSC de Cartago.</t>
  </si>
  <si>
    <t>EPAMS CAS de Palmira.</t>
  </si>
  <si>
    <t>EPMSC el Cunduy de Florencia.</t>
  </si>
  <si>
    <t>EPAMS CAS de Itagüí.</t>
  </si>
  <si>
    <t>Cárcel Villa Inés de Apartadó.</t>
  </si>
  <si>
    <t>EPMSC La Vega de Sincelejo.</t>
  </si>
  <si>
    <t>EPMSC de San Sebastián de Roldanillo.</t>
  </si>
  <si>
    <t>EPMSC de Villavicencio.</t>
  </si>
  <si>
    <r>
      <t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t>
    </r>
    <r>
      <rPr>
        <b/>
        <sz val="10"/>
        <color theme="1"/>
        <rFont val="Arial"/>
        <family val="2"/>
      </rPr>
      <t>PC-105</t>
    </r>
    <r>
      <rPr>
        <sz val="10"/>
        <color theme="1"/>
        <rFont val="Arial"/>
        <family val="2"/>
      </rPr>
      <t xml:space="preserve"> Publicar los proyectos y los avances, estancamientos o retrocesos en la superación del ECI a través de la página web http://www.politicacriminal.gov.co/
</t>
    </r>
  </si>
  <si>
    <t>Problemática estructural</t>
  </si>
  <si>
    <t>1. La Desarticulación de la política criminal y el Estado de Cosas Inconstitucional</t>
  </si>
  <si>
    <t>2. Hacinamiento y otras causas de violación masiva de derechos</t>
  </si>
  <si>
    <t>3. Reclusión conjunta de condenados y sindicados</t>
  </si>
  <si>
    <t>4. Deficiente sistema de salud en el sector penitenciario y carcelario</t>
  </si>
  <si>
    <t>5. Inadecuadas condiciones de salubridad e higiene en el establecimiento penitenciario y en el manejo de alimentos.</t>
  </si>
  <si>
    <t>Problemática específica</t>
  </si>
  <si>
    <t>h.  El tratamiento y suministro de alimentos en forma poco higiénica. La calidad de la alimentación.</t>
  </si>
  <si>
    <t>Problemática Específica</t>
  </si>
  <si>
    <t>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t>
  </si>
  <si>
    <t xml:space="preserve">h.  El tratamiento y suministro de alimentos en forma poco higiénica. La calidad de la alimentación.-
b.    Precarias condiciones sanitarias. 
</t>
  </si>
  <si>
    <t>Solventar económicamente las medidas que operan frente a las personas condenadas. Las personas sindicadas están a cargo de las entidades territoriales.</t>
  </si>
  <si>
    <t>Plazo en días (Calendario)</t>
  </si>
  <si>
    <t>Responsable reporte</t>
  </si>
  <si>
    <t>Fecha finalización</t>
  </si>
  <si>
    <t>Acción</t>
  </si>
  <si>
    <t>Fecha inicial</t>
  </si>
  <si>
    <t>Indicador</t>
  </si>
  <si>
    <t>Entregable</t>
  </si>
  <si>
    <t>Dificultades</t>
  </si>
  <si>
    <t>Porcentaje de avance</t>
  </si>
  <si>
    <t>Logros</t>
  </si>
  <si>
    <t>Fuente información</t>
  </si>
  <si>
    <t>Fecha fuente</t>
  </si>
  <si>
    <t>Entidad Responsable copia</t>
  </si>
  <si>
    <t>Estructurar= en el lapso de un (1) mes.
Aplicar= dentro del mes siguiente a la emisión de las directrices que trace el Ministerio de Salud.</t>
  </si>
  <si>
    <t>Entegrable o Producto</t>
  </si>
  <si>
    <t>Nombre Responsale</t>
  </si>
  <si>
    <t>Promover la creación, implementación y/o ejecución de un sistema amplio de penas y medidas de aseguramiento alternativas a la privación de la libertad. (Orden compartida con la Fiscalía y la Presidencia)</t>
  </si>
  <si>
    <t>Promover la creación, implementación y/o ejecución de un sistema amplio de penas y medidas de aseguramiento alternativas a la privación de la libertad. (Orden compartida con la Fiscalía y el Congreso)</t>
  </si>
  <si>
    <t>Promover la creación, implementación y/o ejecución de un sistema amplio de penas y medidas de aseguramiento alternativas a la privación de la libertad. (Orden compartida con la Presidencia y el Congreso)</t>
  </si>
  <si>
    <t>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t>
  </si>
  <si>
    <t>Revisar el sistema de tasación de las penas en la legislación actual, con el fin de identificar las incoherencias e inconsistencias del mismo, de acuerdo con el principio de proporcionalidad de la pena, y tomar los correctivos del caso. (Orden compartida con el Congreso)</t>
  </si>
  <si>
    <t>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t>
  </si>
  <si>
    <t>Emprender todas las acciones necesarias para diseñar un cronograma de implementación de las brigadas jurídicas periódicas en los establecimientos de reclusión del país. (A cargo de Consejo Superior de la Judicatura, Ministerio de Justicia y Defensoría)</t>
  </si>
  <si>
    <t>Emprender todas las acciones necesarias para diseñar un cronograma de implementación de las brigadas jurídicas periódicas en los establecimientos de reclusión del país.  (A cargo de Consejo Superior de la Judicatura, Ministerio de Justicia y Defensoría)</t>
  </si>
  <si>
    <t>Emprender todas las acciones necesarias para implementar brigadas jurídicas en los 16 establecimientos de reclusión accionados en los procesos acumulados. (A cargo de Consejo Superior de la Judicatura, Ministerio de Justicia y Defensoría)</t>
  </si>
  <si>
    <t>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t>
  </si>
  <si>
    <t>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t>
  </si>
  <si>
    <t>Ajustar todos los proyectos que se estén ejecutando o implementando a las condiciones mínimas de subsistencia digna y humana propuestas en la presente providencia. (A cargo de INPEC, USPEC, DNP y Ministerio de Justicia)</t>
  </si>
  <si>
    <t>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t>
  </si>
  <si>
    <t>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t>
  </si>
  <si>
    <t>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t>
  </si>
  <si>
    <t>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Social.(A cargo de INPEC, USPEC, DNP, Ministerio de Justicia)</t>
  </si>
  <si>
    <t>Adecuar todas las áreas de sanidad de los 16 establecimientos de reclusión bajo estudio para que se cumplan con las condiciones mínimas de prestación del servicio de salud ( A cargo de INPEC, USPEC,  Ministerio de Justicia)</t>
  </si>
  <si>
    <t>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t>
  </si>
  <si>
    <t>Estructurar un protocolo de tratamiento higiénico y óptimo de alimentos (A cargo de INPEC, USPEC, Directores de cada uno de los establecimientos penitenciarios accionados o vinculados en la sentencia)</t>
  </si>
  <si>
    <t>PC-109-iii-a</t>
  </si>
  <si>
    <t>PC-109-iii-b</t>
  </si>
  <si>
    <t>PC-109-iii-c</t>
  </si>
  <si>
    <t>PC-109- i-a</t>
  </si>
  <si>
    <t>PC-42-a</t>
  </si>
  <si>
    <t>PC-85-a</t>
  </si>
  <si>
    <t>Tres (3) meses posteriores a la notificación de la sentencia</t>
  </si>
  <si>
    <t>PR-OG-VIGÉSIMO SEGUNDO 22-a</t>
  </si>
  <si>
    <t>PR-OG-VIGÉSIMO SEGUNDO 28-a</t>
  </si>
  <si>
    <t>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t>
  </si>
  <si>
    <t>PR-OG-VIGÉSIMO SEGUNDO 30-a</t>
  </si>
  <si>
    <t>PR-OG-VIGÉSIMO SEGUNDO 30-b</t>
  </si>
  <si>
    <t>PR-OG-VIGÉSIMO SEGUNDO 30-c</t>
  </si>
  <si>
    <t>PR-OP-TREINTAGÉSIMO-a</t>
  </si>
  <si>
    <t>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t>
  </si>
  <si>
    <t>Poner a disposición de los internos una cantidad razonable de duchas y baterías sanitarias, en óptimos estado de funcionamiento (A cargo de INPEC, USPEC)</t>
  </si>
  <si>
    <t>Poner a disposición de cada interno kit de aseo, colchoneta, almohada, sábanas y cobija(s) en caso de ser necesarias, para su descanso nocturno; cada persona que ingrese al penal debe contar con esta misma garantía (A cargo de INPEC, USPEC)</t>
  </si>
  <si>
    <t>PR-OP-VIGÉSIMO SEXTO-a</t>
  </si>
  <si>
    <t xml:space="preserve">La Secretaría Jurídica y la Dirección de Gestión General  prepararán una base de datos que contenga las órdenes impartidas a cada entidad, así como los objetivos en la superación del ECI  </t>
  </si>
  <si>
    <t>La Secretaría Jurídica y la Dirección de Gestión General prepararán una comunicación informando a cada entidad su rol en la superación del ECI</t>
  </si>
  <si>
    <t>Secretaría Jurídica y  la Dirección de Gestión General diseñarán e implementarán la estrategia de articulación de las entidades señaladas en la sentencia.</t>
  </si>
  <si>
    <t>La Secretaría Jurídica y la Dirección de Gestión General establececerán los lineamientos en el caso en que el cumplimiento de las órdenes involucren a varias entidades.</t>
  </si>
  <si>
    <t xml:space="preserve">La Secretaría Jurídica y la Dirección de Gestión General establecerán la estrategia que permita realizar el seguimiento permanente a las ordenes de la sentencia T-762 que involucre a toda las entidades concernidas. </t>
  </si>
  <si>
    <t>Pendiente Revisión con alta dirección</t>
  </si>
  <si>
    <t>PC-167b</t>
  </si>
  <si>
    <t>PC-167a</t>
  </si>
  <si>
    <t>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t>
  </si>
  <si>
    <t xml:space="preserve">Se elaborará el informe semestral que presente las acciones adelantadas y avances </t>
  </si>
  <si>
    <t>Objetada</t>
  </si>
  <si>
    <t>Observaciones institucion</t>
  </si>
  <si>
    <t>Permanente</t>
  </si>
  <si>
    <t>Elaborar un estudio técnico sobre la integración del marco de empresa y derechos humanos en materia penitenciaria y carcelaria, que sirva como insumo para el plan integral que debe coordinar el INPEC.</t>
  </si>
  <si>
    <t>NO</t>
  </si>
  <si>
    <t>OBJETADA POR DNP: Definir criterios de evaluación de proyectos de inversión e identificar proyectos de inversión.</t>
  </si>
  <si>
    <t>SI</t>
  </si>
  <si>
    <t>OBJETADA POR DNP: Aplicar criterios definidos por DNP a los proyectos de inversión previamente identificados. Dar previo concepto a proyectos de inversión que no cumplan los criterios.</t>
  </si>
  <si>
    <t>Definir criterios de evaluación de proyectos de inversión e identificar proyectos de inversión.</t>
  </si>
  <si>
    <t>Aplicar criterios definidos por DNP a los proyectos de inversión previamente identificados. Dar previo concepto a proyectos de inversión que no cumplan los criterios.</t>
  </si>
  <si>
    <t>OBJETADA POR DNP: Elaborar los estudios técnicos que soliciten INPEC, USPEC y el Ministerio de Justicia.</t>
  </si>
  <si>
    <t>OBJETADA POR DNP: Realizar oportunamente los trámites presupuestales competencia del DNP, que sean requeridos para viabilizar las actividades del Ministerio de Justicia, el INPEC y la USPEC para el cumplimiento de la sentencia.</t>
  </si>
  <si>
    <t>Elaborar los estudios técnicos que soliciten INPEC, USPEC y el Ministerio de Justicia.</t>
  </si>
  <si>
    <t>Emplear la iniciativa legislativa en materia de política criminal ajustada al estándar mínimo constitucional</t>
  </si>
  <si>
    <t xml:space="preserve">Proyectos de ley o actos legislativos acordes con el estándar mínimo constitucional </t>
  </si>
  <si>
    <t>MinJusticia - Marcela Abadía
Directora de Política Criminal y Penitenciaria</t>
  </si>
  <si>
    <t>Coordinar una discusión en el marco del Comité Técnico del Consejo Superior de Política Criminal en torno al fortalecimiento institucional y financiero del mismo</t>
  </si>
  <si>
    <t xml:space="preserve">Diseñar política de concientización ciudadana </t>
  </si>
  <si>
    <t>Identificar las necesidades técnicas y funcionales para la implementación y/o mejora de las soluciones tecnológicas de información  (sujeto a aprobación de recursos de proyecto de inversión 2017)</t>
  </si>
  <si>
    <t>Diseñar, Desarrollar e implementar soluciones informáticas. (Sujeto a aprobación de recursos de proyecto de inversión 2017)</t>
  </si>
  <si>
    <t>*Realizar la recoleción de datos e información con autoridades locales intervenidas,  fuentes priorizadas del nivel central, nivel departamental y ciudades capitales para tematicas definidas en el Ministerio.
*Elaborar servicios de información con el comportamiento  de las variables e indicadores en materia de justicia para las tematicas definidas en el Ministerio.
(Acciones sujetas a aprobación de recursos del proyecto de inversión 2017)+</t>
  </si>
  <si>
    <t>MinJusticia - Suzy Sierra - Oficina de Información en Justicia</t>
  </si>
  <si>
    <t>*Realizar la conceptualización en el contexto de nuevas temáticas para la preparación, procesamiento y análisis de datos e información.
*Construir para nuevas temáticas, líneas de base sobre indicadores en información en justicia  
(Acciones sujetas a aprobación de recursos del proyecto de inversión 2017)</t>
  </si>
  <si>
    <t>*Realizar seguimiento y evaluación al modelo de gestión de información.
*Actualizar el modelo de gestión de información. 
(Acciones sujetas a aprobación de recursos en el proyecto de inversión 2017)</t>
  </si>
  <si>
    <t>*Gestionar el intercambio de información en justicia con las entidades del Sistema de Justicia.
*Operar los mecanismos de intercambio u obtención de información en Justicia
(Acciones sujetas a aprobación de recursos del proyecto de inversión 2017)</t>
  </si>
  <si>
    <t xml:space="preserve">Revisión de la legislación en materia penal </t>
  </si>
  <si>
    <t>Definición de proyecto de ley de reajuste de proporcionalidad de las penas (sujeto a aprobación del punto anterior)</t>
  </si>
  <si>
    <t xml:space="preserve">Coordinación de la Oficina de Información en Justicia y el Observatorio de Política Criminal </t>
  </si>
  <si>
    <t>Oficina de Información en Justicia recopilando información sobre política criminal y Observatorio de Política Criminal procesando y estudiando la información suministrada</t>
  </si>
  <si>
    <t>Construir un mapa de ruta sobre el tratamiento resocializador y la concesión de beneficios administrativos. (sujeto a aprobación de recursos el proyecto de inversión 2017)</t>
  </si>
  <si>
    <t>Analizar el impacto del tratamiento penitenciario en la población condenada por los cinco delitos con mayor participación en el sistema penitenciario y carcelario (sujeto a aprobación de recursos el proyecto de inversión 2017)</t>
  </si>
  <si>
    <t>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t>
  </si>
  <si>
    <t>Eventual priorización para intervención de las áreas establecidas por el INPEC. Sujeto al plan de programas de resocialización que formule el INPEC.</t>
  </si>
  <si>
    <t>USPEC - Alejandro Trujillo - Asesor           Juliana Sotelo Lemus - Abogada Oficina Jurídica.          Rene Garzón - Director de Infraestructura.</t>
  </si>
  <si>
    <t>Coordinar con Defensoría y Consejo Superior de la Judicatura y el INPEC la construcción del cronograma para adelantar las brigadas jurídicas.</t>
  </si>
  <si>
    <t>Actas de coordinación de los actores</t>
  </si>
  <si>
    <t>MinJusticia - Diego Olarte - Dirección de Política Criminal y Penitenciaria</t>
  </si>
  <si>
    <t>Coordinar con Defensoría y Consejo Superior de la Judicatura y el INPEC la realización de las brigadas jurídicas.</t>
  </si>
  <si>
    <t>Coordinar con Defensoría y Consejo Superior de la Judicatura y el INPEC la recolección de datos y logística que implican las brigadas jurídicas.</t>
  </si>
  <si>
    <t>Conformar el Comité</t>
  </si>
  <si>
    <t>Desde el Comité Intersdisciplinario, impulsar la construcción de los estándares en materia de vida carcelaria</t>
  </si>
  <si>
    <t>Coordinar la comunicación INPEC-USPEC para que la información que recolecte USPEC genere la actualización de los datos a cargo del INPEC</t>
  </si>
  <si>
    <t>Tramitar proyectos que se ajusten a las condiciones mínimas de subsistencia digna y humana</t>
  </si>
  <si>
    <t>Proyectos ajustados a condiciones mínimas de subsistencia digna y humana</t>
  </si>
  <si>
    <t>Coordinar con los formuladores de los proyectos de inversión del Instituto la inclusión o justificación de las acciones propuestas por parte del sector y "DNP"</t>
  </si>
  <si>
    <t>Aprobación por parte del sector sobre lo actuado en lo concerniente  a los proyectos de inversión</t>
  </si>
  <si>
    <t>Verificar que los proyectos de infraestructura penitenciaria y carcelaria presentados por la USPEC cumplan con los estándares para brindar las condiciones mínimas de subsistencia digna y humana a la población reclusa</t>
  </si>
  <si>
    <t xml:space="preserve">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
  </si>
  <si>
    <t>MinJusticia - Rafael Díaz - Oficina de Planeación</t>
  </si>
  <si>
    <t>Realizar el control técnico de viabilidad de los proyectos de la USPEC, para verificar que estos incluyan criterios relacionados con las condiciones mínimas de subsistencia digna y humana</t>
  </si>
  <si>
    <t>Aprobación o improbación de los proyectos de la USPEC que incluyan o no criterios relacionados con las condiciones mínimas de subsistencia digna y humana</t>
  </si>
  <si>
    <t>USPEC - Gustavo Camelo - Oficina de Planeación</t>
  </si>
  <si>
    <t>Sub-comité de atención en salud PPL</t>
  </si>
  <si>
    <t>Impulsar la implementación del nuevo modelo de atención en salud.
Participar en el sub-comité interinstitucional de atención en salud.                                              Dar trámite a las solicitudes de modificación del Contrato de Fiducia que realice el Consorcio, con miras a facilitar la ejecución del mismo.                                      Continuar ejerciendo la supervisión del Contrato de Fiducia.</t>
  </si>
  <si>
    <t>Informe de supervición al Consorcio.</t>
  </si>
  <si>
    <t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t>
  </si>
  <si>
    <t>Operar los mecanismos de intercambio u obtención de información en Justicia (sujeto a aprobación de recursos de proyecto de inversión 2017)</t>
  </si>
  <si>
    <t>Coordinar con MinInterior la manera como MinJusticia debe acercarse a los entes territoriales.</t>
  </si>
  <si>
    <t>Notificar a los entes territoriales de la sentencia T-762 de 2015 y enviar guía para tramitar proyectos para la construcción de establecimientos carcelarios para población sindicada.</t>
  </si>
  <si>
    <t>Orden objetada por MinJusticia. Eventualmente, coordinar entidades INPEC-USPEC al cumplimiento de esta orden.</t>
  </si>
  <si>
    <t>La USPEC remitirá un informe con la descripción de las áreas de sanidad de los 16 establecimientos que ya han sido intervenidas.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La USPEC realizará el mantenimiento de las áreas de sanidad de manera progresiva y de acuerdo al alcance presupuestal y técnico de la infreaestructura en cada establecimiento. Se solicitó al INPEC modificación de las actas de priorización con la finalidad de que sean ajustadas a las órdenes de la T-762 de 2015, esto es que incluyan adecuaciones a las áreas de sanidad, baterías sanitarias, duchas, alojamiento, áreas visita conyugal, etc).</t>
  </si>
  <si>
    <t>Informe con áreas de sanidad  intervenidas.       Entrega de Informe de visitas a las áreas de sanidad.                                                  Informe con el alcance de obras a ejecutar en 2016 en los 16 establecimientos.</t>
  </si>
  <si>
    <t>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t>
  </si>
  <si>
    <t>Coordinar con Defensoría, INPEC y USPEC la recolección de los datos que se identifiquen en el Comité Interdisciplinario</t>
  </si>
  <si>
    <t>Orden repetida. Esta es la misma orden PR-OG-VIGÉSIMO SEGUNDO 9</t>
  </si>
  <si>
    <t>Orden repetida. Esta es la misma orden PR-OG-VIGÉSIMO SEGUNDO 7</t>
  </si>
  <si>
    <t>Orden repetida. Esta es la misma orden PR-OG-VIGÉSIMO SEGUNDO 12</t>
  </si>
  <si>
    <t>Orden repetida. Esta es la misma orden PR-OG-VIGÉSIMO SEGUNDO 20</t>
  </si>
  <si>
    <t>Orden objetada por MinJusticia. Eventualmente, coordinar a USPEC al cumplimiento de esta orden.</t>
  </si>
  <si>
    <t>Integrar a los entes territoriales involucrados en las presentes acciones de tutela, al proceso de formación y adecuación que está adelantando ese Ministerio, en cumplimiento de la Ley 65 de 1993 y sus reformas (con apoyo del Ministerio del Interior)</t>
  </si>
  <si>
    <t>Orden repetida. Esta es la misma orden PR-OP-VIGÉSIMO TERCERO</t>
  </si>
  <si>
    <t xml:space="preserve">Realizar Censo Nacional de Población que incluye formulario Lea para aplicación a toda la población privada de la libertad </t>
  </si>
  <si>
    <t>Censo a población privada de la libertad con formulario particular a población privada de la libertad.</t>
  </si>
  <si>
    <t>Realizar un informe de las actividades que realiza el SENA en los establecimientos de reclusión identificando población beneficiada, niveles de formación, edades, género, departamento, población interna orientada ocupacionalmente.</t>
  </si>
  <si>
    <t xml:space="preserve">Informe semestral </t>
  </si>
  <si>
    <t>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t>
  </si>
  <si>
    <t xml:space="preserve">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t>
  </si>
  <si>
    <t>La USPEC ajustará los proyectos a los lineamientos mínimos, siempre y cuando la estructura física de los establecimientos así lo permita y se cuente con los recursos presupuestales suficientes.</t>
  </si>
  <si>
    <t>La Dirección General de la Uspec remitirá a las diferentes áreas circular mediante la cual se dará la instrucción de ajustar los proyectos a los lineamientos mínimos emitidos por la Corte.</t>
  </si>
  <si>
    <t xml:space="preserve">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t>
  </si>
  <si>
    <t xml:space="preserve">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t>
  </si>
  <si>
    <t>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t>
  </si>
  <si>
    <t xml:space="preserve">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t>
  </si>
  <si>
    <t>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t>
  </si>
  <si>
    <t xml:space="preserve">Impulsar la implementación del nuevo modelo de atención en salud.
</t>
  </si>
  <si>
    <t xml:space="preserve">Participar en el sub-comité interinstitucional de atención en salud.        </t>
  </si>
  <si>
    <t xml:space="preserve">Dar trámite a las eventuales solicitudes de modificación del Contrato de Fiducia que realice el Consorcio, con miras a facilitar la ejecución del mismo.       </t>
  </si>
  <si>
    <t>Continuar ejerciendo la supervisión del Contrato de Fiducia.</t>
  </si>
  <si>
    <t xml:space="preserve">La USPEC remitirá un informe con la descripción de las áreas de sanidad de los 16 establecimientos que ya han sido intervenidas. 
</t>
  </si>
  <si>
    <t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t>
  </si>
  <si>
    <t>La USPEC realizará el mantenimiento de las áreas de sanidad de manera progresiva y de acuerdo al alcance presupuestal y técnico de la infreaestructura en cada establecimiento.</t>
  </si>
  <si>
    <t>Se solicitó al INPEC modificación de las actas de priorización con la finalidad de que sean ajustadas a las órdenes de la T-762 de 2015, esto es que incluyan adecuaciones a las áreas de sanidad, baterías sanitarias, duchas, alojamiento, áreas visita conyugal, etc).</t>
  </si>
  <si>
    <t xml:space="preserve">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</si>
  <si>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La USPEC realizará el mantenimiento de las áreas de alojamiento de manera progresiva y de acuerdo al alcance presupuestal y técnico de la infreaestructura en cada establecimiento.</t>
  </si>
  <si>
    <t xml:space="preserve"> Se solicitó al INPEC modificación de las actas de priorización con la finalidad de que sean ajustadas a las órdenes de la T-762 de 2015, esto es que incluyan adecuaciones a las áreas de sanidad, baterías sanitarias, duchas, alojamiento, áreas visita conyugal, etc).</t>
  </si>
  <si>
    <t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</si>
  <si>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La USPEC realizará el mantenimiento de las baterias sanitarias y duchas de manera progresiva y de acuerdo al alcance presupuestal y técnico de la infreaestructura en cada establecimiento.</t>
  </si>
  <si>
    <t>Se solicitó al INPEC modificación de las actas de priorización con la finalidad de que sean ajustadas a las órdenes de la T-762 de 2015, esto es, que incluyan adecuaciones a las áreas de sanidad, baterías sanitarias, duchas, alojamiento, áreas visita conyugal, etc).</t>
  </si>
  <si>
    <t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</si>
  <si>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La USPEC realizará el mantenimiento de las áreas de visita conyugal de manera progresiva y de acuerdo al alcance presupuestal y técnico de la infreaestructura en cada establecimiento.</t>
  </si>
  <si>
    <t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t>
  </si>
  <si>
    <t>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t>
  </si>
  <si>
    <t xml:space="preserve">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t>
  </si>
  <si>
    <t xml:space="preserve">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</si>
  <si>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 xml:space="preserve">La USPEC realizará el mantenimiento a las áreas donde los internos consumen sus alimentos de manera progresiva y de acuerdo al alcance presupuestal y técnico de la infreaestructura en cada establecimiento. </t>
  </si>
  <si>
    <t>Se emitirá una circular al interior de la entidad para efectos de que todas las áreas ejecutoras tengan en cuenta en sus solicitudes de plan de inversión para cada vigencia, la inclusión de proyectos que no respondan exclusivamente a generación de cupos.</t>
  </si>
  <si>
    <t>Presentar el documento "Programación de Bienes y Servicios de cada vigencia" para su ejecución presupuestal</t>
  </si>
  <si>
    <t>Elaborar   Propuesta de Plan Integral</t>
  </si>
  <si>
    <t>Recepcionar observaciones por parte del Sector y "DNP" en referencia a incluir acciones en los proyectos de inversión</t>
  </si>
  <si>
    <t xml:space="preserve">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t>
  </si>
  <si>
    <t>Presentar informe mensual sobre la atención social - eje prestacional a la Dirección de Atención y Tratamiento</t>
  </si>
  <si>
    <t>Presentar informes mensuales a la Subdirección de Atención Psicosocial del programa de Atención Social – Eje prestacional.</t>
  </si>
  <si>
    <t>Presentar informes mensuales a las Direcciones Regionales del programa de Atención Social – Eje prestacional</t>
  </si>
  <si>
    <t>Mantener actualizados los registros de atención a los internos en el programa de Atención Social – Eje prestacional</t>
  </si>
  <si>
    <t xml:space="preserve">Solicitar a la USPEC que  realice la verificación de la cantidad de duchas y baterías sanitarias, además del estado en que se encuentran,  en  los 16 establecimientos de sentencia. Así mismo, se efectué las adecuaciones en atención a la orden de Tutela.     </t>
  </si>
  <si>
    <t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t>
  </si>
  <si>
    <t xml:space="preserve">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t>
  </si>
  <si>
    <t>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t>
  </si>
  <si>
    <t>1, Con base en la información suministrada sobre costeo de necesidades, colaborar con las entidades para que, de acuerdo con la capacidad fiscal, las metas y acciones vayan acorde con parámetros de sostenibilidad y progresividad.</t>
  </si>
  <si>
    <t>Para el Ministerio de Hacienda esta orden está contenida en los puntos anteriores.</t>
  </si>
  <si>
    <t>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t>
  </si>
  <si>
    <t>Realizar una cartilla de la política criminal que contenga el estándar constitucional mínimo que debe cumplir una política criminal con enfoque en DDHH.</t>
  </si>
  <si>
    <t>Llevar a cabo la divulgación y difusión de los contenidos del estándar consitucional que debe cumplir la política criminal respetuosa de los DDHH.</t>
  </si>
  <si>
    <t xml:space="preserve">Llevar a cabo talleres con las autoridades concernidas en la materia para la difusión del estándar constitucional mínimo que debe cumplir una política criminal respetuosa de los DDHH. </t>
  </si>
  <si>
    <t>Duracion en días</t>
  </si>
  <si>
    <t>Fecha plazo máximo Orden</t>
  </si>
  <si>
    <t>Etiquetas de fila</t>
  </si>
  <si>
    <t>Total general</t>
  </si>
  <si>
    <t>Total</t>
  </si>
  <si>
    <t>Valores</t>
  </si>
  <si>
    <t>Días entre plazo maximo y fecha plan de acción</t>
  </si>
  <si>
    <t>Fecha ini</t>
  </si>
  <si>
    <t>Fecha entrega</t>
  </si>
  <si>
    <t>Plazo máximo</t>
  </si>
  <si>
    <t>Sin acción</t>
  </si>
  <si>
    <t>Tiene Acción</t>
  </si>
  <si>
    <t>Tiene responsable</t>
  </si>
  <si>
    <t>Entidades totales</t>
  </si>
  <si>
    <t>Entidades con plan de acción</t>
  </si>
  <si>
    <t>Acciones a tiempo de acuerdo a la fecha actual</t>
  </si>
  <si>
    <t>Acciones con fecha</t>
  </si>
  <si>
    <t>Acciones totales</t>
  </si>
  <si>
    <t>Enviado</t>
  </si>
  <si>
    <t>Estado</t>
  </si>
  <si>
    <t>Pendiente de revisión por parte de la entidad</t>
  </si>
  <si>
    <t>Órdenes totales</t>
  </si>
  <si>
    <t>Órdenes en plan de acción</t>
  </si>
  <si>
    <t>Cuenta de Entidad</t>
  </si>
  <si>
    <t>Sin fecha</t>
  </si>
  <si>
    <t>Sin indicador</t>
  </si>
  <si>
    <t>Cuenta de Sin acción</t>
  </si>
  <si>
    <t>Cuenta de Sin fecha</t>
  </si>
  <si>
    <t>Cuenta de Sin indicador</t>
  </si>
  <si>
    <t>Con accion</t>
  </si>
  <si>
    <t>Cuenta de Orden</t>
  </si>
  <si>
    <t>PC-156-i</t>
  </si>
  <si>
    <t>PC-156-ii</t>
  </si>
  <si>
    <t>PC-156-iii</t>
  </si>
  <si>
    <t>PC-156-iiii</t>
  </si>
  <si>
    <t>PC-156.i</t>
  </si>
  <si>
    <t>Promover la creación, implementación y/o ejecución de un sistema amplio de penas y medidas de aseguramiento alternativas a la privación de la libertad. (Orden compartida con el Congreso, la Fiscalía y la Presidencia)</t>
  </si>
  <si>
    <t>SE ABRIO</t>
  </si>
  <si>
    <t>SE IGUALARON</t>
  </si>
  <si>
    <t>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t>
  </si>
  <si>
    <t>AÑADIDA MIN EDUCACIÓN Y JUSTICIA. SE IGUALARON</t>
  </si>
  <si>
    <t>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con el apoyo del Ministerio de Educación, DANE y el SENA)</t>
  </si>
  <si>
    <t>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t>
  </si>
  <si>
    <t>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t>
  </si>
  <si>
    <t>UBICACIÓN EN ORDEN</t>
  </si>
  <si>
    <t>CANTIDADES REPETIDAS</t>
  </si>
  <si>
    <t>ACCIÓN</t>
  </si>
  <si>
    <t>Tiene entidad</t>
  </si>
  <si>
    <t>SE ELIMINARON 2 DUPLICADOS</t>
  </si>
  <si>
    <t>SE ELIMINÓ UN DUPLICADO</t>
  </si>
  <si>
    <t>SE ELIMINÓ UN DUPLICADO.</t>
  </si>
  <si>
    <t>SE ELIMINÓ UN DUPLICADO Y SE INCLUYÓ COMO AVANCE</t>
  </si>
  <si>
    <t>PC-167c</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</si>
  <si>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</si>
  <si>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t>
  </si>
  <si>
    <t>Entidad Agrupada</t>
  </si>
  <si>
    <t>16 Carceles</t>
  </si>
  <si>
    <t>Congreso</t>
  </si>
  <si>
    <t>8 Departamentos</t>
  </si>
  <si>
    <t>Verificación de normativa existente en relación a la permanencia de niños menores de tres años, hijos(as) de internas, mujeres gestantes y madres lactantes.</t>
  </si>
  <si>
    <t>Instalación de grupo de trabajo intersectorial con el INPEC, el Ministerio de Salud y Protección Social, el ICBF, la coordinación de la Comisión Intersectorial de Primera Infancia (CIPI) y las demás entidades que se consideren pertinentes en este proceso.</t>
  </si>
  <si>
    <t>Análisis situacional de las madres gestantes y lactantes y de los niños y niñas de la primera infancia que nacen y viven en cárceles.</t>
  </si>
  <si>
    <t>Análisis de atenciones nesarias para atender a niños y niñas de primera infancia presentes en los establecimientos carcelarios.</t>
  </si>
  <si>
    <t>Definición del esquema de atención a madres gestantes y lactantes y niños y niñas de primera infancia,  acorde con las condiciones carcelarias y a los lineamientos de la política de atención integral a la primera infancia.</t>
  </si>
  <si>
    <t>Registro y seguimiento de las atenciones brindadas a las madres gestantes y lactantes y a  los niños y niñas de primera infancia presentes en los establecimientos carcelarios.</t>
  </si>
  <si>
    <t>Gestión para que las Direcciones Territoriales de Salud desarrollen las acciones del Plan de los Mil Primeros Días de Vida al interior de las cárceles</t>
  </si>
  <si>
    <t xml:space="preserve">Seguimiento de los niños y niñas menores de tres años que se encuentran con sus madres en los centros de reclusión, para determinar afiliación y acceso a los servicios en el marco del SGSSS </t>
  </si>
  <si>
    <t>meta</t>
  </si>
  <si>
    <t>risaralda</t>
  </si>
  <si>
    <t>santander</t>
  </si>
  <si>
    <t>valle</t>
  </si>
  <si>
    <t>antioquia</t>
  </si>
  <si>
    <t>caqueta</t>
  </si>
  <si>
    <t>n santander</t>
  </si>
  <si>
    <t>bogota</t>
  </si>
  <si>
    <t>caldas</t>
  </si>
  <si>
    <t>15 Municipios</t>
  </si>
  <si>
    <t>Presentar las necesidades presupuestales de atención y tratamiento de la población reclusa(salud, resocializacion, aseo e higiene)</t>
  </si>
  <si>
    <t>Realizar 136 visitas  a los ERON, con el fin de identificar las areas disponibles para el desarrollo de programas de atención y tratamiento, educación y actividades productivas.</t>
  </si>
  <si>
    <t>De acuerdo a las visitas realizadas dejar un plan de instrucciones , respecto a la utilización de las areas disponibles para el desarrollo de programas de atención y tratamiento, educación y actividades productivas.</t>
  </si>
  <si>
    <t xml:space="preserve">Realizar la ejecución de las instrucciones  proferidas por la Dirección de Atención y Tratamiento. </t>
  </si>
  <si>
    <t>Revisión de la normatividad y documentación existente frente a los programas y actividades de resocializacion</t>
  </si>
  <si>
    <t>Llevar a cabo Mesas de trabajo internas con grupos interdisciplinarios (SENA , Secretarias de  Salud, MinEducacion, MinTrabajo, MinJusticia)</t>
  </si>
  <si>
    <t xml:space="preserve">Verificar que los proyectos de infraestructura penitenciaria y carcelaria presentados por la USPEC cumplan con los estándares  para brindar las condiciones mínimas de subsistencia digna y humana a la población reclusa contenidos en el Manual Tecnico de Construccion. </t>
  </si>
  <si>
    <t>Verificar que los proyectos de infraestructura penitenciaria y carcelaria a  presentar  por la USPEC cumplan con los estándares  para brindar las condiciones mínimas de subsistencia digna y humana a la población reclusa contenidos en el Manual Tecnico de Contruccion.</t>
  </si>
  <si>
    <t xml:space="preserve">Realizar seguimiento a la prestación de servicios de salud para las Personas Privadas de la Libertad en los  Establecimientos Penitenciarios y Carcelarios del orden nacional  </t>
  </si>
  <si>
    <t>solicitar informe a los Directores Regionales y Directores de Establecimientos y Realizar seguimiento con las acciones que a ello conlleve,  sobre las condiciones de higiene e intimidad para visitas conyugales  de  los (16) ERON cobijados por la Sentencia T-762/15</t>
  </si>
  <si>
    <t xml:space="preserve">Realizar Protocolo de Tratamiento Higienico y Optimo de  Alimentos </t>
  </si>
  <si>
    <t>realizar informes mensuales  de seguimiento sobre el cumplimiento del protocolo  de Tratamiento Higienico y Optimo de Alimentos por parte de la empresa contratista</t>
  </si>
  <si>
    <t>Solicitar a los Establecimientos un informe sobre las necesidades de infraestructura en relacion con el manejo de aguas(suministro de agua potable y evacuacion adecuada de aguas negras).</t>
  </si>
  <si>
    <t xml:space="preserve">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Es improtante anotar que la USPEC mediante la resolución 000560 del 17 de julio de 2014 adopto los lineamientos de buenas prácticas de manufactura de alimentos para establecimientos carcelarios. 
Este Ministerio se mantiene atento a las dinámicas de la implementación del Modelo de Salud y los efectos de las determinantes en salud, a identificar los requerimientos de ajuste que impliquen desarrollos normativos o de lineamientos en esta materia.
Capacitar sobre la norma expedida
</t>
  </si>
  <si>
    <t xml:space="preserve">PC-167 </t>
  </si>
  <si>
    <t xml:space="preserve">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Por lo anterior, le corresponde a la USPEC, fijar los parámetros alimentarios y nutricionales generales para los neonatos y los bebés a cargo del establecimiento penitenciario de acuerdo con la Política de Seguridad Alimentaria.
</t>
  </si>
  <si>
    <t>Además de la definición del Modelo de Atención en Salud (resolución 5159 de 2015) el Ministerio de Salud y Protección Social birnda  la asesoría respecto a aspectos críticos para la adecuada prestación de los servicios como son:  las formas de contratación de servicios de salud, la información sobre precios de mercado y frecuencias de uso de servicios de salud y la información epidemiológica  que dispone el Ministerio de Salud y Protección Social  de los afiliados al SGSSS.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t>
  </si>
  <si>
    <t>Debe aclararse que a partir de la Ley 1709 de 2014 la PPL pertenecen a un régimen de protección especial a cargo de los recursos de Fondo Nacional de Salud para la Población Privada de la Libertad y en ese sentido no están afiliados al SGSSS.  Por lo tanto las acciones deben plantearse en este contexto.</t>
  </si>
  <si>
    <t>Sub-comité de atención en salud PPL (las distintas medidas se están tomando en un espacio en el que participan varias entidades y las acciones no son estables en el tiempo, sino que varían o se amplían constantemente).</t>
  </si>
  <si>
    <t>(en blanco)</t>
  </si>
  <si>
    <t>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 condiciones que fueron incorporadas en el MANUAL TÉCNICO ADMINISTRATIVO DEL SISTEMA OBLIGATORIO PARA LA GARANTÍA DE LA CALIDAD EN SALUD PENITENCIARIA. 6.1.4.4. Apoyo Diagnóstico. Servicio Farmacéutico - Pag. 18. 6.1.5.4 Apoyo diagnóstico y complementación terapéutica/a. Servicio Farmacéutico - Pag 23-24. 6.1.6 Medicamentos, Dispositivos Médicos e Insumos - Pag 25-26. 6.2.1.2 Comités Obligatorios para los ERON/a. Comité de farmacia y terapéutica - Pag 50-51. INDICADORES - pag 56.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t>
  </si>
  <si>
    <t xml:space="preserve">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y el listado corresponderá a la situación de morbilidad del cada ERON .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t>
  </si>
  <si>
    <t>En su competencia, el Ministerio de Salud y Protección Social especificó en la Resolución 5159 de 2015 el Modelo de Atención, para cada tipología de Establecimiento de Reclusión del Orden Nacional – ERON, los listados corresponden a las necesidades específicas de cada establecimiento, contemplando el número de internos, y las patologías. Este modelo determinó el tipo de servicios a considerar en el ámbito intramural, para lo cual se deben adoptar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 
Adicionalmente el decreto 2245 y la resolución 5159 incluyen disposiciones para el tratamiento diferenciado para la atención en salud de las muejeres y niños y niñas que deben orientar las acciones de la USPEC, el INPEC y el Consorcio.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t>
  </si>
  <si>
    <t>Le corresponde al prestador de servicio intramural establecer un protocolo de vigilancia y control de las condiciones de almacenamiento de medicamentos, en el marco de lo previsto en la Resolución 1403 de 2007 y del Modelo de Atención en Salud (Resolución 5159 de 2015), estos protocolos de control y medición de indicadores para evaluar las condiciones de almacenamiento se encuentran determinadas en el MANUAL TÉCNICO ADMINISTRATIVO DEL SISTEMA OBLIGATORIO PARA LA GARANTÍA DE LA CALIDAD EN SALUD PENITENCIARIA en los numerales referidos en PC 156.Linea 6.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t>
  </si>
  <si>
    <t>Presentar la inclusión de las actividades según observación emitida por el sector y "DNP"  en los proyectos de inversión o su justificación al sector</t>
  </si>
  <si>
    <t>Se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expidio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emitió los lineamientos de buenas prácticas de manufactura para la manipulación de alimentos al interior de los centros penitenciarios, los cuales fueron adoptados por la Unidad de Servicios Penitenciarios y Carcelarios USPEC.
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t>
  </si>
  <si>
    <t xml:space="preserve">                                                                                                                                                                                                                                                                                                                                                                                                 Será entonces al Ministerio de Salud y Protección Social a quien competa 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Una vez efectuados los lineamientos sobre alimentación en las cárceles colombianas, éstos deberán ser acogidos por la generalidad de los establecimientos penitenciarios, sin importar si los alimentos son suministrados a través de la contratación con empresas particulares, que deberán ceñirse a los lineamientos del Ministerio.</t>
  </si>
  <si>
    <t xml:space="preserve">                                                                                                                                                                                                                            Garantizar la afiliación de la población reclusa al Sistema General de Seguridad Social en Salud y proveer los servicios de manera adecuada e idónea</t>
  </si>
  <si>
    <t>Cuenta de Entidad Responsable</t>
  </si>
  <si>
    <t>Orden grupo Justicia</t>
  </si>
  <si>
    <t>Orden grupo Salud</t>
  </si>
  <si>
    <t>En el Marco del Censo Nacional de Población programado para el año 2017, y teniendo en cuenta que se llevará a cabo un Censo experimenta, se adecuará el formulario LEA -base para la realización del CNPV- teniendo en cuenta la orientación del Ministerio de Justicia  y previo estudio de la viabilidad técnica de la inclusIón de las preguntas</t>
  </si>
  <si>
    <t>En el marco del Censo Nacional de Población, en su parte experimental, realizar un Piloto en un Establecimiento pequeño o un patio de un Establecimiento Carcelario utilizando el Formulario adecuado para tal fin</t>
  </si>
  <si>
    <t>PC-105</t>
  </si>
  <si>
    <t>planes</t>
  </si>
  <si>
    <t>ordenes</t>
  </si>
  <si>
    <t>Base</t>
  </si>
  <si>
    <t>Informe</t>
  </si>
  <si>
    <t>PA</t>
  </si>
  <si>
    <t>es solo de cárceles no hay plan de acción</t>
  </si>
  <si>
    <t>es solo de departamentosDepartamentos</t>
  </si>
  <si>
    <t>Acciones</t>
  </si>
  <si>
    <t>Producto</t>
  </si>
  <si>
    <t>Fecha de inicio</t>
  </si>
  <si>
    <t>Fecha de finalización</t>
  </si>
  <si>
    <t>Responsables</t>
  </si>
  <si>
    <t>Municipio/ Departamento</t>
  </si>
  <si>
    <t>Bucaramanga</t>
  </si>
  <si>
    <t>PR. VIGÉSIMO CUARTO</t>
  </si>
  <si>
    <t>Definir la necesidad del municipio (sindicados con arraigo procesal).</t>
  </si>
  <si>
    <t xml:space="preserve"> Conseguir recursos para la financiación vÍa priorización del proyecto para recursos de regalías.
</t>
  </si>
  <si>
    <t xml:space="preserve"> Conseguir recursos para la financiación vía  vigencias futuras</t>
  </si>
  <si>
    <t>Proceso de licitación para diseño</t>
  </si>
  <si>
    <t xml:space="preserve">Diseño de la cárcel bajo estándares USPEC.
</t>
  </si>
  <si>
    <t>Proceso de licitación para construcción</t>
  </si>
  <si>
    <t>Construcción de la cárcel</t>
  </si>
  <si>
    <t>Diagnóstico necesidades del municipio</t>
  </si>
  <si>
    <t xml:space="preserve">Solicitud y acta de aprobación OCAD </t>
  </si>
  <si>
    <t xml:space="preserve">Títulos y estudios de viabilidad de predios </t>
  </si>
  <si>
    <t>POT da vía libre a construcción</t>
  </si>
  <si>
    <t>Pliegos y adjudicación de la licitación</t>
  </si>
  <si>
    <t>Planos aprobados</t>
  </si>
  <si>
    <t>Cárcel construida</t>
  </si>
  <si>
    <r>
      <rPr>
        <sz val="7"/>
        <color theme="1"/>
        <rFont val="Calibri"/>
        <family val="2"/>
        <scheme val="minor"/>
      </rPr>
      <t>PR. VIGÉSIMO CUARTO</t>
    </r>
    <r>
      <rPr>
        <sz val="11"/>
        <color theme="1"/>
        <rFont val="Calibri"/>
        <family val="2"/>
        <scheme val="minor"/>
      </rPr>
      <t xml:space="preserve">
</t>
    </r>
  </si>
  <si>
    <t>PR. VIGÉSIMO CUARTO: INSTAR a los Municipios de Bucaramanga, Pereira, Santa Rosa de Cabal, Medellín, Bogotá, Cúcuta, Anserma, San Vicente de Chucurí, Cartago, Palmira, Florencia, Itagüí, Apartadó, Roldanillo y Villavicencio; y a los Departamentos de Santander, Risaralda, Antioquia, Norte de Santander, Caldas, Valle del Cauca, Caquetá y Meta, por intermedio de sus representantes legales o quienes hagan sus veces, para que emprendan todas las acciones administrativas, presupuestales y logísticas necesarias para involucrarse efectivamente en el proceso seguido, por parte del Ministerio de Justicia y del Derecho, para cumplir con las obligaciones consagradas en la Ley 65 de 1993, sus modificaciones y las órdenes que surjan de esta providencia.</t>
  </si>
  <si>
    <t>Presentar matriz de planificación de marco lógico para acciones a realizar en el marco del cumplimiento T762/15</t>
  </si>
  <si>
    <t>Matriz de marco lógico municipio de Bucaramanga</t>
  </si>
  <si>
    <t>17 de agosto de 2016</t>
  </si>
  <si>
    <t>7 de septiembre de 2016</t>
  </si>
  <si>
    <t>Alcalde xxxxxx o Secretario de Gobierno xxxx o Secretario de Planeación (participante de jornada de capacitación)</t>
  </si>
  <si>
    <t>15 de septiembre</t>
  </si>
  <si>
    <t xml:space="preserve">Alcalde xxxxxx o Secretario de Gobierno xxxx o Secretario de Planeación </t>
  </si>
  <si>
    <t>31 de diciembre de 2016</t>
  </si>
  <si>
    <t xml:space="preserve">Conseguir el terreno para la construcción -Verificación de  terrenos propios con condiciones necesarias (área, acceso y servicios públicos). </t>
  </si>
  <si>
    <t>30 de noviembre de 2016</t>
  </si>
  <si>
    <t>Verificación del POT  y modificación si es necesario (revisión excepcional)</t>
  </si>
  <si>
    <t>1 de junio de 2017</t>
  </si>
  <si>
    <t>1 de octubre 2017</t>
  </si>
  <si>
    <t>1 de octubre de 2017</t>
  </si>
  <si>
    <t>31 de diciembre de 2017</t>
  </si>
  <si>
    <t>1 de enero de 2017</t>
  </si>
  <si>
    <t>1 de enero de 2020</t>
  </si>
  <si>
    <t xml:space="preserve">Solicitud y aprobación de MinHacienda </t>
  </si>
  <si>
    <t>15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</si>
</sst>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u/>
      <sz val="11"/>
      <color theme="10"/>
      <name val="Calibri"/>
      <family val="2"/>
      <scheme val="minor"/>
    </font>
    <font>
      <b/>
      <sz val="16"/>
      <color theme="1"/>
      <name val="Calibri"/>
      <family val="2"/>
      <scheme val="minor"/>
    </font>
    <font>
      <sz val="11"/>
      <color rgb="FFFF0000"/>
      <name val="Calibri"/>
      <family val="2"/>
      <scheme val="minor"/>
    </font>
    <font>
      <u/>
      <sz val="11"/>
      <color rgb="FFFF0000"/>
      <name val="Calibri"/>
      <family val="2"/>
      <scheme val="minor"/>
    </font>
    <font>
      <b/>
      <sz val="7"/>
      <color theme="1"/>
      <name val="Arial"/>
      <family val="2"/>
    </font>
    <font>
      <sz val="7"/>
      <color theme="1"/>
      <name val="Calibri"/>
      <family val="2"/>
      <scheme val="minor"/>
    </font>
    <font>
      <sz val="10"/>
      <color rgb="FFFF0000"/>
      <name val="Arial"/>
      <family val="2"/>
    </font>
    <font>
      <sz val="18"/>
      <color theme="1"/>
      <name val="Calibri"/>
      <family val="2"/>
      <scheme val="minor"/>
    </font>
    <font>
      <sz val="7"/>
      <color rgb="FFFF0000"/>
      <name val="Calibri"/>
      <family val="2"/>
      <scheme val="minor"/>
    </font>
    <font>
      <sz val="7"/>
      <color theme="1"/>
      <name val="Arial"/>
      <family val="2"/>
    </font>
    <font>
      <sz val="7"/>
      <color rgb="FFFF0000"/>
      <name val="Arial"/>
      <family val="2"/>
    </font>
    <font>
      <b/>
      <sz val="14"/>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hair">
        <color auto="1"/>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120">
    <xf numFmtId="0" fontId="0" fillId="0" borderId="0" xfId="0"/>
    <xf numFmtId="0" fontId="1" fillId="0" borderId="0" xfId="0" applyFont="1"/>
    <xf numFmtId="0" fontId="0" fillId="0" borderId="0" xfId="0" applyAlignment="1">
      <alignment wrapText="1"/>
    </xf>
    <xf numFmtId="0" fontId="0" fillId="0" borderId="0" xfId="0"/>
    <xf numFmtId="0" fontId="1" fillId="0" borderId="1" xfId="0" applyFont="1" applyBorder="1"/>
    <xf numFmtId="0" fontId="0" fillId="0" borderId="5" xfId="0" applyBorder="1"/>
    <xf numFmtId="0" fontId="0" fillId="0" borderId="3" xfId="0" applyBorder="1"/>
    <xf numFmtId="0" fontId="0" fillId="0" borderId="4" xfId="0" applyBorder="1"/>
    <xf numFmtId="0" fontId="4" fillId="0" borderId="5" xfId="1" applyBorder="1"/>
    <xf numFmtId="0" fontId="4" fillId="0" borderId="3" xfId="1" applyBorder="1"/>
    <xf numFmtId="0" fontId="0" fillId="0" borderId="6" xfId="0" applyBorder="1"/>
    <xf numFmtId="0" fontId="0" fillId="0" borderId="2" xfId="0" applyBorder="1"/>
    <xf numFmtId="0" fontId="4" fillId="0" borderId="2" xfId="1" applyBorder="1"/>
    <xf numFmtId="0" fontId="4" fillId="0" borderId="4" xfId="1" applyBorder="1"/>
    <xf numFmtId="0" fontId="4" fillId="0" borderId="6" xfId="1" applyBorder="1"/>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vertical="center" wrapText="1"/>
    </xf>
    <xf numFmtId="0" fontId="0" fillId="0" borderId="0" xfId="0" applyBorder="1"/>
    <xf numFmtId="0" fontId="1" fillId="0" borderId="0" xfId="0" applyFont="1" applyBorder="1"/>
    <xf numFmtId="0" fontId="6" fillId="0" borderId="3" xfId="0" applyFont="1" applyBorder="1"/>
    <xf numFmtId="0" fontId="7" fillId="0" borderId="3" xfId="1" applyFont="1" applyBorder="1"/>
    <xf numFmtId="0" fontId="6" fillId="0" borderId="0" xfId="0" applyFont="1"/>
    <xf numFmtId="0" fontId="0" fillId="0" borderId="5" xfId="0" applyFont="1" applyBorder="1"/>
    <xf numFmtId="0" fontId="0" fillId="0" borderId="3" xfId="0" applyFont="1" applyBorder="1"/>
    <xf numFmtId="0" fontId="0" fillId="0" borderId="6" xfId="0" applyFont="1" applyBorder="1" applyAlignment="1">
      <alignment vertical="center"/>
    </xf>
    <xf numFmtId="0" fontId="0" fillId="0" borderId="6" xfId="0" applyFont="1" applyBorder="1"/>
    <xf numFmtId="0" fontId="1" fillId="0" borderId="1" xfId="0" applyFont="1" applyBorder="1" applyAlignment="1">
      <alignment horizontal="center"/>
    </xf>
    <xf numFmtId="0" fontId="1" fillId="0" borderId="0" xfId="0" applyFont="1" applyFill="1" applyBorder="1"/>
    <xf numFmtId="0" fontId="1" fillId="3" borderId="14" xfId="0" applyFont="1" applyFill="1" applyBorder="1" applyAlignment="1">
      <alignment horizontal="center"/>
    </xf>
    <xf numFmtId="0" fontId="1" fillId="3" borderId="15" xfId="0" applyFont="1" applyFill="1" applyBorder="1" applyAlignment="1">
      <alignment horizontal="center"/>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14" fontId="0" fillId="0" borderId="0" xfId="0" applyNumberFormat="1"/>
    <xf numFmtId="0" fontId="3" fillId="4" borderId="0" xfId="0" applyFont="1" applyFill="1" applyBorder="1" applyAlignment="1" applyProtection="1">
      <alignment horizontal="center" vertical="center"/>
      <protection locked="0"/>
    </xf>
    <xf numFmtId="0" fontId="2" fillId="4" borderId="0" xfId="0" applyFont="1" applyFill="1" applyBorder="1" applyAlignment="1" applyProtection="1">
      <alignment vertical="center" wrapText="1"/>
      <protection locked="0"/>
    </xf>
    <xf numFmtId="0" fontId="2" fillId="4" borderId="0" xfId="0" applyFont="1" applyFill="1" applyBorder="1" applyAlignment="1" applyProtection="1">
      <alignment vertical="center"/>
      <protection locked="0"/>
    </xf>
    <xf numFmtId="0" fontId="2" fillId="4" borderId="0" xfId="0" applyFont="1" applyFill="1" applyBorder="1" applyAlignment="1" applyProtection="1">
      <alignment wrapText="1"/>
      <protection locked="0"/>
    </xf>
    <xf numFmtId="0" fontId="2" fillId="4" borderId="0" xfId="0" applyFont="1" applyFill="1" applyBorder="1" applyProtection="1">
      <protection locked="0"/>
    </xf>
    <xf numFmtId="0" fontId="3" fillId="5" borderId="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right"/>
      <protection locked="0"/>
    </xf>
    <xf numFmtId="0" fontId="2" fillId="4" borderId="0" xfId="0" applyFont="1" applyFill="1" applyBorder="1" applyAlignment="1" applyProtection="1">
      <alignment vertical="center" wrapText="1"/>
    </xf>
    <xf numFmtId="0" fontId="2" fillId="4" borderId="0" xfId="0" applyFont="1" applyFill="1" applyAlignment="1" applyProtection="1">
      <alignment vertical="center" wrapText="1"/>
    </xf>
    <xf numFmtId="0" fontId="2" fillId="4" borderId="0" xfId="0" applyFont="1" applyFill="1" applyBorder="1" applyAlignment="1" applyProtection="1">
      <alignment horizontal="right" vertical="center"/>
    </xf>
    <xf numFmtId="14" fontId="2" fillId="4" borderId="0" xfId="0" applyNumberFormat="1" applyFont="1" applyFill="1" applyBorder="1" applyAlignment="1" applyProtection="1">
      <alignment vertical="center"/>
    </xf>
    <xf numFmtId="0" fontId="2" fillId="4" borderId="0" xfId="0" applyFont="1" applyFill="1" applyBorder="1" applyAlignment="1" applyProtection="1">
      <alignment vertical="center"/>
    </xf>
    <xf numFmtId="0" fontId="2" fillId="4" borderId="0" xfId="0" applyFont="1" applyFill="1" applyBorder="1" applyAlignment="1" applyProtection="1">
      <alignment horizontal="justify" vertical="center" wrapText="1"/>
    </xf>
    <xf numFmtId="0" fontId="2" fillId="4" borderId="0" xfId="0" applyFont="1" applyFill="1" applyBorder="1" applyAlignment="1" applyProtection="1">
      <alignment horizontal="right" vertical="center" wrapText="1"/>
    </xf>
    <xf numFmtId="0" fontId="0" fillId="4" borderId="0" xfId="0" applyFill="1" applyBorder="1" applyAlignment="1" applyProtection="1">
      <alignment vertical="center"/>
    </xf>
    <xf numFmtId="0" fontId="0" fillId="4" borderId="0" xfId="0" applyFill="1" applyBorder="1" applyAlignment="1" applyProtection="1">
      <alignment vertical="center" wrapText="1"/>
    </xf>
    <xf numFmtId="0" fontId="2" fillId="4" borderId="0" xfId="0" applyFont="1" applyFill="1" applyAlignment="1" applyProtection="1">
      <alignment horizontal="right" vertical="center"/>
    </xf>
    <xf numFmtId="0" fontId="0" fillId="4" borderId="0" xfId="0" applyFill="1" applyAlignment="1">
      <alignment wrapText="1"/>
    </xf>
    <xf numFmtId="0" fontId="8" fillId="2" borderId="0" xfId="0" applyFont="1" applyFill="1" applyBorder="1" applyAlignment="1" applyProtection="1">
      <alignment horizontal="center" vertical="center" wrapText="1"/>
      <protection locked="0"/>
    </xf>
    <xf numFmtId="0" fontId="9" fillId="0" borderId="0" xfId="0" applyFont="1" applyAlignment="1">
      <alignment wrapText="1"/>
    </xf>
    <xf numFmtId="14" fontId="9" fillId="0" borderId="0" xfId="0" applyNumberFormat="1" applyFont="1" applyAlignment="1">
      <alignment wrapText="1"/>
    </xf>
    <xf numFmtId="14" fontId="8" fillId="2" borderId="0"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14" fontId="9" fillId="0" borderId="0" xfId="0" applyNumberFormat="1" applyFont="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9" fillId="0" borderId="0" xfId="0" pivotButton="1" applyFont="1" applyAlignment="1">
      <alignment wrapText="1"/>
    </xf>
    <xf numFmtId="0" fontId="9" fillId="0" borderId="0" xfId="0" applyFont="1" applyAlignment="1">
      <alignment vertical="center"/>
    </xf>
    <xf numFmtId="1" fontId="9" fillId="0" borderId="0" xfId="0" applyNumberFormat="1" applyFont="1" applyAlignment="1">
      <alignment wrapText="1"/>
    </xf>
    <xf numFmtId="1" fontId="0" fillId="0" borderId="0" xfId="0" applyNumberFormat="1"/>
    <xf numFmtId="0" fontId="0" fillId="6" borderId="0" xfId="0" applyFill="1" applyAlignment="1">
      <alignment horizontal="left"/>
    </xf>
    <xf numFmtId="0" fontId="0" fillId="6" borderId="0" xfId="0" applyNumberFormat="1" applyFill="1"/>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justify" vertical="center" wrapText="1"/>
    </xf>
    <xf numFmtId="0" fontId="11" fillId="0" borderId="21" xfId="0" applyNumberFormat="1" applyFont="1" applyBorder="1"/>
    <xf numFmtId="0" fontId="11" fillId="0" borderId="22" xfId="0" applyNumberFormat="1" applyFont="1" applyBorder="1"/>
    <xf numFmtId="0" fontId="1" fillId="7" borderId="24" xfId="0" applyFont="1" applyFill="1" applyBorder="1"/>
    <xf numFmtId="0" fontId="1" fillId="7" borderId="24" xfId="0" applyFont="1" applyFill="1" applyBorder="1" applyAlignment="1">
      <alignment horizontal="center" vertical="center" wrapText="1"/>
    </xf>
    <xf numFmtId="0" fontId="1" fillId="0" borderId="20" xfId="0" applyFont="1" applyBorder="1"/>
    <xf numFmtId="0" fontId="1" fillId="0" borderId="21" xfId="0" applyFont="1" applyBorder="1"/>
    <xf numFmtId="0" fontId="1" fillId="7" borderId="24" xfId="0" applyFont="1" applyFill="1" applyBorder="1" applyAlignment="1">
      <alignment vertical="center" wrapText="1"/>
    </xf>
    <xf numFmtId="0" fontId="1" fillId="0" borderId="26" xfId="0" applyFont="1" applyBorder="1"/>
    <xf numFmtId="0" fontId="0" fillId="0" borderId="0" xfId="0" applyAlignment="1">
      <alignment horizontal="left" wrapText="1"/>
    </xf>
    <xf numFmtId="0" fontId="13" fillId="4" borderId="23" xfId="0" applyFont="1" applyFill="1" applyBorder="1" applyAlignment="1" applyProtection="1">
      <alignment vertical="center" wrapText="1"/>
    </xf>
    <xf numFmtId="0" fontId="15" fillId="7" borderId="20" xfId="0" applyFont="1" applyFill="1" applyBorder="1" applyAlignment="1">
      <alignment wrapText="1"/>
    </xf>
    <xf numFmtId="0" fontId="1" fillId="0" borderId="25" xfId="0" applyFont="1" applyBorder="1"/>
    <xf numFmtId="0" fontId="16" fillId="7" borderId="20" xfId="0" applyNumberFormat="1" applyFont="1" applyFill="1" applyBorder="1"/>
    <xf numFmtId="0" fontId="2" fillId="4" borderId="23" xfId="0" applyFont="1" applyFill="1" applyBorder="1" applyAlignment="1" applyProtection="1">
      <alignment vertical="center" wrapText="1"/>
    </xf>
    <xf numFmtId="0" fontId="14" fillId="4" borderId="23" xfId="0" applyFont="1" applyFill="1" applyBorder="1" applyAlignment="1" applyProtection="1">
      <alignment vertical="center" wrapText="1"/>
    </xf>
    <xf numFmtId="0" fontId="0" fillId="0" borderId="0" xfId="0" pivotButton="1" applyAlignment="1">
      <alignment wrapText="1"/>
    </xf>
    <xf numFmtId="0" fontId="12" fillId="0" borderId="0" xfId="0" applyFont="1" applyBorder="1" applyAlignment="1">
      <alignment horizontal="left" vertical="center" wrapText="1"/>
    </xf>
    <xf numFmtId="0" fontId="12" fillId="0" borderId="0" xfId="0" applyFont="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xf>
    <xf numFmtId="0" fontId="12" fillId="10" borderId="0" xfId="0" applyFont="1" applyFill="1" applyBorder="1" applyAlignment="1" applyProtection="1">
      <alignment horizontal="left" vertical="center" wrapText="1"/>
      <protection locked="0"/>
    </xf>
    <xf numFmtId="0" fontId="12" fillId="10" borderId="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4"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protection locked="0"/>
    </xf>
    <xf numFmtId="0" fontId="6" fillId="8" borderId="0" xfId="0" applyFont="1" applyFill="1"/>
    <xf numFmtId="0" fontId="14" fillId="10" borderId="0" xfId="0" applyFont="1" applyFill="1" applyBorder="1" applyAlignment="1" applyProtection="1">
      <alignment horizontal="left" vertical="center" wrapText="1"/>
    </xf>
    <xf numFmtId="0" fontId="0" fillId="6" borderId="0" xfId="0" applyFill="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5" fillId="0" borderId="8"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0" fillId="0" borderId="6" xfId="0" applyBorder="1" applyAlignment="1">
      <alignment vertical="center"/>
    </xf>
    <xf numFmtId="0" fontId="0" fillId="0" borderId="13" xfId="0" applyBorder="1" applyAlignment="1">
      <alignment vertical="center"/>
    </xf>
    <xf numFmtId="0" fontId="1"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0" fillId="0" borderId="23" xfId="0" applyBorder="1" applyAlignment="1">
      <alignment vertical="center" wrapText="1"/>
    </xf>
  </cellXfs>
  <cellStyles count="2">
    <cellStyle name="Hipervínculo" xfId="1" builtinId="8"/>
    <cellStyle name="Normal" xfId="0" builtinId="0"/>
  </cellStyles>
  <dxfs count="305">
    <dxf>
      <fill>
        <patternFill>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numFmt numFmtId="1" formatCode="0"/>
    </dxf>
    <dxf>
      <numFmt numFmtId="1"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9" formatCode="dd/mm/yyyy"/>
    </dxf>
    <dxf>
      <numFmt numFmtId="19" formatCode="dd/mm/yyyy"/>
    </dxf>
    <dxf>
      <alignment wrapText="1" readingOrder="0"/>
    </dxf>
    <dxf>
      <alignment wrapText="1" readingOrder="0"/>
    </dxf>
    <dxf>
      <alignment wrapText="1" readingOrder="0"/>
    </dxf>
    <dxf>
      <alignment wrapText="1" readingOrder="0"/>
    </dxf>
    <dxf>
      <font>
        <sz val="7"/>
      </font>
    </dxf>
    <dxf>
      <font>
        <sz val="7"/>
      </font>
    </dxf>
    <dxf>
      <font>
        <sz val="7"/>
      </font>
    </dxf>
    <dxf>
      <font>
        <sz val="7"/>
      </font>
    </dxf>
    <dxf>
      <font>
        <sz val="7"/>
      </font>
    </dxf>
    <dxf>
      <font>
        <sz val="7"/>
      </font>
    </dxf>
    <dxf>
      <font>
        <sz val="7"/>
      </font>
    </dxf>
    <dxf>
      <font>
        <sz val="7"/>
      </font>
    </dxf>
    <dxf>
      <font>
        <sz val="7"/>
      </font>
    </dxf>
    <dxf>
      <font>
        <sz val="7"/>
      </font>
    </dxf>
    <dxf>
      <font>
        <sz val="7"/>
      </font>
    </dxf>
    <dxf>
      <font>
        <sz val="7"/>
      </font>
    </dxf>
    <dxf>
      <font>
        <sz val="7"/>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9" formatCode="dd/mm/yyyy"/>
    </dxf>
    <dxf>
      <alignment horizontal="general" vertical="bottom" textRotation="0" wrapText="1" indent="0" justifyLastLine="0" shrinkToFi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4.xml"/><Relationship Id="rId47" Type="http://schemas.openxmlformats.org/officeDocument/2006/relationships/pivotCacheDefinition" Target="pivotCache/pivotCacheDefinition9.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pivotCacheDefinition" Target="pivotCache/pivotCacheDefinition2.xml"/><Relationship Id="rId45"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5.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[Tabla seguimiento de acciones entes territoriales.xlsx]Diagramas Gantt!Tabla dinámica1</c:name>
    <c:fmtId val="6"/>
  </c:pivotSource>
  <c:chart>
    <c:autoTitleDeleted val="0"/>
    <c:pivotFmts>
      <c:pivotFmt>
        <c:idx val="0"/>
        <c:spPr>
          <a:solidFill>
            <a:schemeClr val="accent2"/>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3"/>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bar"/>
        <c:grouping val="stacked"/>
        <c:varyColors val="0"/>
        <c:ser>
          <c:idx val="0"/>
          <c:order val="0"/>
          <c:tx>
            <c:strRef>
              <c:f>'Diagramas Gantt'!$C$3:$C$4</c:f>
              <c:strCache>
                <c:ptCount val="1"/>
                <c:pt idx="0">
                  <c:v>Plazo máximo</c:v>
                </c:pt>
              </c:strCache>
            </c:strRef>
          </c:tx>
          <c:spPr>
            <a:solidFill>
              <a:schemeClr val="accent1"/>
            </a:solidFill>
            <a:ln>
              <a:noFill/>
            </a:ln>
            <a:effectLst/>
          </c:spPr>
          <c:invertIfNegative val="0"/>
          <c:cat>
            <c:multiLvlStrRef>
              <c:f>'Diagramas Gantt'!$A$5:$B$6</c:f>
              <c:multiLvlStrCache>
                <c:ptCount val="1"/>
                <c:lvl>
                  <c:pt idx="0">
                    <c:v>*Gestionar el intercambio de información en justicia con las entidades del Sistema de Justicia.
*Operar los mecanismos de intercambio u obtención de información en Justicia
(Acciones sujetas a aprobación de recursos del proyecto de inversión 2017)</c:v>
                  </c:pt>
                </c:lvl>
                <c:lvl>
                  <c:pt idx="0">
                    <c:v>Ministerio de Justicia</c:v>
                  </c:pt>
                </c:lvl>
              </c:multiLvlStrCache>
            </c:multiLvlStrRef>
          </c:cat>
          <c:val>
            <c:numRef>
              <c:f>'Diagramas Gantt'!$C$5:$C$6</c:f>
              <c:numCache>
                <c:formatCode>0</c:formatCode>
                <c:ptCount val="1"/>
                <c:pt idx="0">
                  <c:v>-452</c:v>
                </c:pt>
              </c:numCache>
            </c:numRef>
          </c:val>
        </c:ser>
        <c:ser>
          <c:idx val="1"/>
          <c:order val="1"/>
          <c:tx>
            <c:strRef>
              <c:f>'Diagramas Gantt'!$D$3:$D$4</c:f>
              <c:strCache>
                <c:ptCount val="1"/>
                <c:pt idx="0">
                  <c:v>Fecha ini</c:v>
                </c:pt>
              </c:strCache>
            </c:strRef>
          </c:tx>
          <c:spPr>
            <a:solidFill>
              <a:schemeClr val="accent2"/>
            </a:solidFill>
            <a:ln>
              <a:noFill/>
            </a:ln>
            <a:effectLst/>
          </c:spPr>
          <c:invertIfNegative val="0"/>
          <c:cat>
            <c:multiLvlStrRef>
              <c:f>'Diagramas Gantt'!$A$5:$B$6</c:f>
              <c:multiLvlStrCache>
                <c:ptCount val="1"/>
                <c:lvl>
                  <c:pt idx="0">
                    <c:v>*Gestionar el intercambio de información en justicia con las entidades del Sistema de Justicia.
*Operar los mecanismos de intercambio u obtención de información en Justicia
(Acciones sujetas a aprobación de recursos del proyecto de inversión 2017)</c:v>
                  </c:pt>
                </c:lvl>
                <c:lvl>
                  <c:pt idx="0">
                    <c:v>Ministerio de Justicia</c:v>
                  </c:pt>
                </c:lvl>
              </c:multiLvlStrCache>
            </c:multiLvlStrRef>
          </c:cat>
          <c:val>
            <c:numRef>
              <c:f>'Diagramas Gantt'!$D$5:$D$6</c:f>
              <c:numCache>
                <c:formatCode>m/d/yyyy</c:formatCode>
                <c:ptCount val="1"/>
                <c:pt idx="0">
                  <c:v>42736</c:v>
                </c:pt>
              </c:numCache>
            </c:numRef>
          </c:val>
        </c:ser>
        <c:ser>
          <c:idx val="2"/>
          <c:order val="2"/>
          <c:tx>
            <c:strRef>
              <c:f>'Diagramas Gantt'!$E$3:$E$4</c:f>
              <c:strCache>
                <c:ptCount val="1"/>
                <c:pt idx="0">
                  <c:v>Fecha entrega</c:v>
                </c:pt>
              </c:strCache>
            </c:strRef>
          </c:tx>
          <c:spPr>
            <a:solidFill>
              <a:schemeClr val="accent3"/>
            </a:solidFill>
            <a:ln>
              <a:noFill/>
            </a:ln>
            <a:effectLst/>
          </c:spPr>
          <c:invertIfNegative val="0"/>
          <c:cat>
            <c:multiLvlStrRef>
              <c:f>'Diagramas Gantt'!$A$5:$B$6</c:f>
              <c:multiLvlStrCache>
                <c:ptCount val="1"/>
                <c:lvl>
                  <c:pt idx="0">
                    <c:v>*Gestionar el intercambio de información en justicia con las entidades del Sistema de Justicia.
*Operar los mecanismos de intercambio u obtención de información en Justicia
(Acciones sujetas a aprobación de recursos del proyecto de inversión 2017)</c:v>
                  </c:pt>
                </c:lvl>
                <c:lvl>
                  <c:pt idx="0">
                    <c:v>Ministerio de Justicia</c:v>
                  </c:pt>
                </c:lvl>
              </c:multiLvlStrCache>
            </c:multiLvlStrRef>
          </c:cat>
          <c:val>
            <c:numRef>
              <c:f>'Diagramas Gantt'!$E$5:$E$6</c:f>
              <c:numCache>
                <c:formatCode>0</c:formatCode>
                <c:ptCount val="1"/>
                <c:pt idx="0">
                  <c:v>364</c:v>
                </c:pt>
              </c:numCache>
            </c:numRef>
          </c:val>
        </c:ser>
        <c:dLbls>
          <c:showLegendKey val="0"/>
          <c:showVal val="0"/>
          <c:showCatName val="0"/>
          <c:showSerName val="0"/>
          <c:showPercent val="0"/>
          <c:showBubbleSize val="0"/>
        </c:dLbls>
        <c:gapWidth val="150"/>
        <c:overlap val="100"/>
        <c:axId val="108070784"/>
        <c:axId val="108072320"/>
      </c:barChart>
      <c:catAx>
        <c:axId val="108070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08072320"/>
        <c:crosses val="autoZero"/>
        <c:auto val="1"/>
        <c:lblAlgn val="ctr"/>
        <c:lblOffset val="100"/>
        <c:noMultiLvlLbl val="0"/>
      </c:catAx>
      <c:valAx>
        <c:axId val="108072320"/>
        <c:scaling>
          <c:orientation val="minMax"/>
          <c:min val="42468"/>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070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317848</xdr:colOff>
      <xdr:row>3</xdr:row>
      <xdr:rowOff>250029</xdr:rowOff>
    </xdr:from>
    <xdr:to>
      <xdr:col>26</xdr:col>
      <xdr:colOff>667099</xdr:colOff>
      <xdr:row>52</xdr:row>
      <xdr:rowOff>219808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ime.parra/Documents/Proyectos/Seguimiento%20a%20la%20T762/Planes%20de%20acci&#243;n/Plan%20de%20Acci&#243;n%20INPEC%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ceballos/AppData/Local/Microsoft/Windows/Temporary%20Internet%20Files/Content.Outlook/MZ8CF1HX/Control%20sentencia%20carce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sheetName val="Hoja2"/>
      <sheetName val="Plan de acción"/>
      <sheetName val="Formulario"/>
      <sheetName val="Fecha Notificación"/>
      <sheetName val="Objetivos"/>
      <sheetName val="Entidades"/>
      <sheetName val="Persona Responsable"/>
      <sheetName val="Contactos"/>
      <sheetName val="Grupo General"/>
      <sheetName val="Problematica"/>
      <sheetName val="Normalizado"/>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Objetivos"/>
      <sheetName val="Entidades"/>
      <sheetName val="Persona Responsable"/>
      <sheetName val="Contactos"/>
      <sheetName val="Grupo General"/>
      <sheetName val="Problematica"/>
    </sheetNames>
    <sheetDataSet>
      <sheetData sheetId="0"/>
      <sheetData sheetId="1"/>
      <sheetData sheetId="2"/>
      <sheetData sheetId="3"/>
      <sheetData sheetId="4"/>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jaime.parra" refreshedDate="42497.915401967592" createdVersion="5" refreshedVersion="5" minRefreshableVersion="3" recordCount="200">
  <cacheSource type="worksheet">
    <worksheetSource ref="A1:K201" sheet="Base Diagrama Gannt"/>
  </cacheSource>
  <cacheFields count="11">
    <cacheField name="Entidad" numFmtId="0">
      <sharedItems count="7">
        <s v="DNP"/>
        <s v="Ministerio de Justicia"/>
        <s v="Presidencia"/>
        <s v="USPEC"/>
        <s v="INPEC"/>
        <s v="Ministerio de Hacienda"/>
        <s v="Ministerio de Salud"/>
      </sharedItems>
    </cacheField>
    <cacheField name="Ubicación de la Orden en la Sentencia" numFmtId="0">
      <sharedItems/>
    </cacheField>
    <cacheField name="Orden" numFmtId="0">
      <sharedItems longText="1"/>
    </cacheField>
    <cacheField name="Acción" numFmtId="0">
      <sharedItems count="142" longText="1">
        <s v="Elaborar un estudio técnico sobre la integración del marco de empresa y derechos humanos en materia penitenciaria y carcelaria, que sirva como insumo para el plan integral que debe coordinar el INPEC."/>
        <s v="OBJETADA POR DNP: Definir criterios de evaluación de proyectos de inversión e identificar proyectos de inversión."/>
        <s v="OBJETADA POR DNP: Aplicar criterios definidos por DNP a los proyectos de inversión previamente identificados. Dar previo concepto a proyectos de inversión que no cumplan los criterios."/>
        <s v="Definir criterios de evaluación de proyectos de inversión e identificar proyectos de inversión."/>
        <s v="Aplicar criterios definidos por DNP a los proyectos de inversión previamente identificados. Dar previo concepto a proyectos de inversión que no cumplan los criterios."/>
        <s v="OBJETADA POR DNP: Elaborar los estudios técnicos que soliciten INPEC, USPEC y el Ministerio de Justicia."/>
        <s v="OBJETADA POR DNP: Realizar oportunamente los trámites presupuestales competencia del DNP, que sean requeridos para viabilizar las actividades del Ministerio de Justicia, el INPEC y la USPEC para el cumplimiento de la sentencia."/>
        <s v="Elaborar los estudios técnicos que soliciten INPEC, USPEC y el Ministerio de Justicia."/>
        <s v="Emplear la iniciativa legislativa en materia de política criminal ajustada al estándar mínimo constitucional"/>
        <s v="Coordinar una discusión en el marco del Comité Técnico del Consejo Superior de Política Criminal en torno al fortalecimiento institucional y financiero del mismo"/>
        <s v="Diseñar política de concientización ciudadana "/>
        <s v="Identificar las necesidades técnicas y funcionales para la implementación y/o mejora de las soluciones tecnológicas de información  (sujeto a aprobación de recursos de proyecto de inversión 2017)"/>
        <s v="Diseñar, Desarrollar e implementar soluciones informáticas. (Sujeto a aprobación de recursos de proyecto de inversión 2017)"/>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Realizar seguimiento y evaluación al modelo de gestión de información._x000a__x000a_*Actualizar el modelo de gestión de información. _x000a__x000a_(Acciones sujetas a aprobación de recursos en el proyecto de inversión 2017)"/>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Revisión de la legislación en materia penal "/>
        <s v="Definición de proyecto de ley de reajuste de proporcionalidad de las penas (sujeto a aprobación del punto anterior)"/>
        <s v="Coordinación de la Oficina de Información en Justicia y el Observatorio de Política Criminal "/>
        <s v="Construir un mapa de ruta sobre el tratamiento resocializador y la concesión de beneficios administrativos. (sujeto a aprobación de recursos el proyecto de inversión 2017)"/>
        <s v="Analizar el impacto del tratamiento penitenciario en la población condenada por los cinco delitos con mayor participación en el sistema penitenciario y carcelario (sujeto a aprobación de recursos el proyecto de inversión 2017)"/>
        <s v="Revisión de la normatividad y documentacion existente._x000a_Mesas de trabajo internas con grupos interdisciplinarios_x000a_Elaboración de la Propuesta de Plan Integral"/>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Coordinar con Defensoría y Consejo Superior de la Judicatura y el INPEC la construcción del cronograma para adelantar las brigadas jurídicas."/>
        <s v="Coordinar con Defensoría y Consejo Superior de la Judicatura y el INPEC la realización de las brigadas jurídicas."/>
        <s v="Coordinar con Defensoría y Consejo Superior de la Judicatura y el INPEC la recolección de datos y logística que implican las brigadas jurídicas."/>
        <s v="Conformar el Comité"/>
        <s v="Desde el Comité Intersdisciplinario, impulsar la construcción de los estándares en materia de vida carcelaria"/>
        <s v="Coordinar la comunicación INPEC-USPEC para que la información que recolecte USPEC genere la actualización de los datos a cargo del INPEC"/>
        <s v="Medir las áreas de todos los establecimientos del orden nacional requiere contar con un equipo técnico, que tenga los conocimientos necesarios y se fije adicionalmente un parámetro de medida de áreas. En razón a lo anterior la USPEC presentará un informe que incluirá datos relacionados con el equipo de trabajo requerido para realizar las mediciones -en todo caso no podrá ser asumido por el personal de la Dirección de Infraestructura-, el presupuesto y cronograma de visitas a los 138 establecimientos. "/>
        <s v="Tramitar proyectos que se ajusten a las condiciones mínimas de subsistencia digna y humana"/>
        <s v="Recepción de observaciones por parte del Sector y &quot;DNP&quot; en referencia a incluir acciones en los proyectos de inversión"/>
        <s v="Coordinar con los formuladores de los proyectos de inversión del Instituto la inclusión o justificación de las acciones propuestas por parte del sector y &quot;DNP&quot;"/>
        <s v="Presentar la inclusión de las actividades según observación emitida por el sector y &quot;DNP&quot;  en los proyectos de inversión o su justificación al sector"/>
        <s v="Aprobación por parte del sector sobre lo actuado en lo concerniente  a los proyectos de inversión"/>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USPEC ajustará los proyectos a los lineamientos mínimos, siempre y cuando la estructura física de los establecimientos así lo permita y se cuente con los recursos presupuestales suficientes. La Dirección General de la Uspec remitirá a las diferentes áreas circular mediante la cual se dará la instrucción de ajustar los proyectos a los lineamientos mínimos emitidos por la Corte."/>
        <s v="Verificar que los proyectos de infraestructura penitenciaria y carcelaria presentados por la USPEC cumplan con los estándares para brindar las condiciones mínimas de subsistencia digna y humana a la población reclus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La Dirección General de la Uspec remitirá a las diferentes áreas circular mediante la cual se dará la instrucción de ajustar los proyectos a los lineamientos mínimos emitidos por la Corte."/>
        <s v="Realizar el control técnico de viabilidad de los proyectos de la USPEC, para verificar que estos incluyan criterios relacionados con las condiciones mínimas de subsistencia digna y human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La Dirección General de la Uspec remitirá a las diferentes áreas circular mediante la cual se dará la instrucción de ajustar los proyectos a los lineamientos mínimos emitidos por la Corte."/>
        <s v="Sub-comité de atención en salud PPL"/>
        <s v="Realizar seguimiento a la prestación de servicios de salud para las Personas Privadas de la Libertad en los  (16)ERON objeto de la tutela "/>
        <s v="Impulsar la implementación del nuevo modelo de atención en salud._x000a_Participar en el sub-comité interinstitucional de atención en salud.                                              Dar trámite a las solicitudes de modificación del Contrato de Fiducia que realice el Consorcio, con miras a facilitar la ejecución del mismo.                                      Continuar ejerciendo la supervisión del Contrato de Fiducia."/>
        <s v="Operar los mecanismos de intercambio u obtención de información en Justicia (sujeto a aprobación de recursos de proyecto de inversión 2017)"/>
        <s v="Coordinar con MinInterior la manera como MinJusticia debe acercarse a los entes territoriales."/>
        <s v="Entregar a MinJusticia base de datos de alcaldes y gobernadores"/>
        <s v="Notificar a los entes territoriales de la sentencia T-762 de 2015 y enviar guía para tramitar proyectos para la construcción de establecimientos carcelarios para población sindicada."/>
        <s v="Realizar visitas técnicas a los entes territoriales para explicar alcance de las obligacioens de los entes territoriales en materia carcelaria y estrategia de articulación a través de construcción de cárceles municipales."/>
        <s v="Orden objetada por MinJusticia. Eventualmente, coordinar entidades INPEC-USPEC al cumplimiento de esta orden."/>
        <s v="Solicitar a la USPEC que  realice la verificacion de las areas de sanidad y los espacios requeridos, de acuerdo a los estandares del Manual de Garantia de la Calidad del INPEC, en  los 16 establecimientos de sentencia. Así mismo, se efectue las adecuaciones en atencion a la orden de Tutela.       "/>
        <s v="La USPEC remitirá un informe con la descripción de las áreas de sanidad de los 16 establecimientos que ya han sido intervenidas.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_x000a_La USPEC realizará el mantenimiento de las áreas de sanidad de manera progresiva y de acuerdo al alcance presupuestal y técnico de la infreaestructura en cada establecimiento. Se solicitó al INPEC modificación de las actas de priorización con la finalidad de que sean ajustadas a las órdenes de la T-762 de 2015, esto es que incluyan adecuaciones a las áreas de sanidad, baterías sanitarias, duchas, alojamiento, áreas visita conyugal, etc)."/>
        <s v="Solicitar a la USPEC que  realice la verificacion de las necesidades de infraestructura en relacion con el manejo de aguas (suministro de agua potable y evacuacion adecuada de aguas negras)   en  los 16 establecimientos de sentencia. Así mismo, se efectue las adecuaciones en atencion a la orden de Tutela.  "/>
        <s v="Para efectos de realizar las visitas a los 16 establecimientos y verificar las condiciones hidráulicas (aguas residales y potable), la USPEC presentará un informe en el que se determina el equipo de trabajo con el conocimiento especializado para realizar el diagnóstico, presupuesto requerido y cronograma. _x000a_"/>
        <s v="Coordinar con Defensoría, INPEC y USPEC la recolección de los datos que se identifiquen en el Comité Interdisciplinario"/>
        <s v="Orden repetida. Esta es la misma orden PR-OG-VIGÉSIMO SEGUNDO 9"/>
        <s v="Orden repetida. Esta es la misma orden PR-OG-VIGÉSIMO SEGUNDO 7"/>
        <s v="Orden repetida. Esta es la misma orden PR-OG-VIGÉSIMO SEGUNDO 12"/>
        <s v="Orden repetida. Esta es la misma orden PR-OG-VIGÉSIMO SEGUNDO 20"/>
        <s v="Orden objetada por MinJusticia. Eventualmente, coordinar a USPEC al cumplimiento de esta orden."/>
        <s v="Orden repetida. Esta es la misma orden PR-OP-VIGÉSIMO TERCERO"/>
        <s v="En el Marco del Censo Nacional de Población programado para el año 2017, y teniendo en cuenta que se llevará a cabo un Censo experimenta, se adecuará el formulario LEA -base para la realización del CNPV- teniendo en cuenta la orientación del Ministerio de Justicia  y previo estudio de la viabilidad técnica de la inclusIón de las preguntas"/>
        <s v="En el marco del Censo Nacional de Población, en su parte experimental, realizar un Piloto en un Establecimiento pequeño o un patio de un Establecimiento Carcelario utilizando el Formulario adecuado para tal fin"/>
        <s v="Realizar Censo Nacional de Población que incluye formulario Lea para aplicación a toda la población privada de la libertad "/>
        <s v="Realizar un informe de las actividades que realiza el SENA en los establecimientos de reclusión identificando población beneficiada, niveles de formación, edades, género, departamento, población interna orientada ocupacionalmente."/>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 Pendiente revisión con alta dirección"/>
        <s v=""/>
        <s v="Pendiente Revisión con alta dirección"/>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Secretaría Jurídica y  la Dirección de Gestión General diseñarán e implementarán la estrategia de articulación de las entidades señaladas en la sentencia."/>
        <s v="La Secretaría Jurídica y la Dirección de Gestión General  prepararán una base de datos que contenga las órdenes impartidas a cada entidad, así como los objetivos en la superación del ECI  "/>
        <s v="La Secretaría Jurídica y la Dirección de Gestión General prepararán una comunicación informando a cada entidad su rol en la superación del ECI"/>
        <s v="La Secretaría Jurídica y la Dirección de Gestión General establececerán los lineamientos en el caso en que el cumplimiento de las órdenes involucren a varias entidades."/>
        <s v="La Secretaría Jurídica y la Dirección de Gestión General establecerán la estrategia que permita realizar el seguimiento permanente a las ordenes de la sentencia T-762 que involucre a toda las entidades concernidas. "/>
        <s v="Se elaborará el informe semestral que presente las acciones adelantadas y avances "/>
        <s v="Consejería Presidencial para la Primera Infancia "/>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La USPEC ajustará los proyectos a los lineamientos mínimos, siempre y cuando la estructura física de los establecimientos así lo permita y se cuente con los recursos presupuestales suficientes."/>
        <s v="La Dirección General de la Uspec remitirá a las diferentes áreas circular mediante la cual se dará la instrucción de ajustar los proyectos a los lineamientos mínimos emitidos por la Corte."/>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s v="Impulsar la implementación del nuevo modelo de atención en salud._x000a_"/>
        <s v="Participar en el sub-comité interinstitucional de atención en salud.        "/>
        <s v="Dar trámite a las eventuales solicitudes de modificación del Contrato de Fiducia que realice el Consorcio, con miras a facilitar la ejecución del mismo.       "/>
        <s v="Continuar ejerciendo la supervisión del Contrato de Fiducia."/>
        <s v="La USPEC remitirá un informe con la descripción de las áreas de sanidad de los 16 establecimientos que ya han sido intervenidas. _x000a_"/>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La USPEC realizará el mantenimiento de las áreas de sanidad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de las áreas de alojamiento de manera progresiva y de acuerdo al alcance presupuestal y técnico de la infreaestructura en cada establecimiento."/>
        <s v=" 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baterias sanitarias y duchas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áreas de visita conyugal de manera progresiva y de acuerdo al alcance presupuestal y técnico de la infreaestructura en cada establecimiento."/>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a las áreas donde los internos consumen sus alimentos de manera progresiva y de acuerdo al alcance presupuestal y técnico de la infreaestructura en cada establecimiento. "/>
        <s v="Se emitirá una circular al interior de la entidad para efectos de que todas las áreas ejecutoras tengan en cuenta en sus solicitudes de plan de inversión para cada vigencia, la inclusión de proyectos que no respondan exclusivamente a generación de cupos."/>
        <s v="Presentar las necesidades presupuestales de atención y tratamiento de la población reclusa"/>
        <s v="Presentar el documento &quot;Programación de Bienes y Servicios de cada vigencia&quot; para su ejecución presupuestal"/>
        <s v="Revisión de la normatividad y documentación existente."/>
        <s v="Llevar a cabo Mesas de trabajo internas con grupos interdisciplinarios"/>
        <s v="Elaborar   Propuesta de Plan Integral"/>
        <s v="Recepcionar observaciones por parte del Sector y &quot;DNP&quot; en referencia a incluir acciones en los proyectos de inversión"/>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Presentar informe mensual sobre la atención social - eje prestacional a la Dirección de Atención y Tratamiento"/>
        <s v="Presentar informes mensuales a la Subdirección de Atención Psicosocial del programa de Atención Social – Eje prestacional."/>
        <s v="Presentar informes mensuales a las Direcciones Regionales del programa de Atención Social – Eje prestacional"/>
        <s v="Mantener actualizados los registros de atención a los internos en el programa de Atención Social – Eje prestacional"/>
        <s v="Solicitar a la USPEC que  realice la verificación de la cantidad de duchas y baterías sanitarias, además del estado en que se encuentran,  en  los 16 establecimientos de sentencia. Así mismo, se efectué las adecuaciones en atención a la orden de Tutela.     "/>
        <s v="Realizar seguimiento  a los (16) ERON cobijados por la Sentencia T762 evidencien el cumplimiento de la acción por parte de los Directores de los &quot;ERON&quot; mencionados"/>
        <s v="Realizar seguimiento a la prestación de servicios de alimentación para las Personas Privadas de la Libertad"/>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Solicitar a la USPEC informe de las acciones que realice para cubrir las necesidades "/>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1, Con base en la información suministrada sobre costeo de necesidades, colaborar con las entidades para que, de acuerdo con la capacidad fiscal, las metas y acciones vayan acorde con parámetros de sostenibilidad y progresividad."/>
        <s v="Para el Ministerio de Hacienda esta orden está contenida en los puntos anteriores."/>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Realizar una cartilla de la política criminal que contenga el estándar constitucional mínimo que debe cumplir una política criminal con enfoque en DDHH."/>
        <s v="Llevar a cabo la divulgación y difusión de los contenidos del estándar consitucional que debe cumplir la política criminal respetuosa de los DDHH."/>
        <s v="Llevar a cabo talleres con las autoridades concernidas en la materia para la difusión del estándar constitucional mínimo que debe cumplir una política criminal respetuosa de los DDHH. "/>
        <s v="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El Ministerio de Salud y Protección Social es com-petente respecto de los apartes en salud ordenados por la Corte Constitucional en la sentencia de la referencia. _x000a__x000a_Por ello expidió la Resolución 5159 de 2015 “Por medio de la cual se adopta el Modelo de Atención en Salud para la población privada de la libertad bajo la custodia y vigilancia del Instituto Nacional Penitenciario y Carcelario – INPEC”, acompañó e hizo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_x000a__x000a_Igualmente emitió los lineamientos de buenas prác-ticas de manufactura para la manipulación de ali-mentos al interior de los centros penitenciario, el cual fue adoptado poa la Unidad de Servicios Peni-tenciarios y Carcelarios USPEC.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En su competencia, este Ministerio especificó en la Resolución 5159 de 2015, establecer el Modelo de Atención, para cada tipología de Establecimiento de Reclusión del Orden nacional – ERON. Esta mode-lo determinará el tipo de servicios a considerar en el ámbito intramural, para lo cual se adoptan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e acuerdo a lo previsto en el Decreto 2245 de 2015 modificatorio del Decreto 1069 del mismo año, le corresponde a la USPEC realizar el análisis de si-tuación de salud de la PPL, a partir allí, establecer los medicamentos y demás servicios de atención en salud que requiere dicho grupo poblacional, para fijar un listado mínimo en cantidad (perfil epidemio-lógico) y calidad en la farmacia (Resolución 1403 de 2007), de acuerdo a las necesidad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Le corresponde al prestador de servicio intramural establecer un protocolo de vigilancia y control de las condiciones de almacenamiento de medicamentos, en el marco de lo previsto en la Resolución 1403 de 2007 y del Modelo de Atención en Salud (Resolu-ción 5159 de 2015).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En el marco del Decreto 2245 de 2015 y la Resolu-ción 5159 del mismo año, le corresponde a la US-PEC contratar la entidad fiduciaria con cargo a los recursos del Fondo Nacional de Salud de las PPL y establecer las condiciones para que dicha entidad contrate la atención integral y oportuna de los servi-cios de salud para la PPL. En cuanto a la preven-ción de la enfermedad le asiste el deber a la US-PEC de analizar el efecto de los determinantes so-ciales en la situación de salud de la población re-clusa y realizar la medición cuantitativa de riesgos identificando los diferenciales poblacionales para la planeación de la atenció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Se objeta la expresión de “garantizar la afiliación” por cuanto la figura de se enmarca en el asegura-miento del SGSSS. Para el caso de población pri-vada de la libertad, el Decreto 2245 de 2015 se pre-vió un esquema de prestación de servicios de salud con cargo al Presupuesto General de la Nación y administrado por el Fondo Nacional de Salud para la PPL, esquema que prevalece al SGSSS."/>
      </sharedItems>
    </cacheField>
    <cacheField name="Permanente" numFmtId="0">
      <sharedItems/>
    </cacheField>
    <cacheField name="Entegrable o Producto" numFmtId="0">
      <sharedItems longText="1"/>
    </cacheField>
    <cacheField name="Fecha inicial" numFmtId="14">
      <sharedItems containsDate="1" containsMixedTypes="1" minDate="2015-04-08T00:00:00" maxDate="2017-05-03T00:00:00"/>
    </cacheField>
    <cacheField name="Fecha finalización" numFmtId="14">
      <sharedItems containsDate="1" containsMixedTypes="1" minDate="2016-04-08T00:00:00" maxDate="2018-01-01T00:00:00"/>
    </cacheField>
    <cacheField name="Fecha plazo máximo Orden" numFmtId="14">
      <sharedItems containsDate="1" containsMixedTypes="1" minDate="2016-04-13T00:00:00" maxDate="2018-04-09T00:00:00"/>
    </cacheField>
    <cacheField name="Duracion en días" numFmtId="0">
      <sharedItems containsMixedTypes="1" containsNumber="1" containsInteger="1" minValue="0" maxValue="633"/>
    </cacheField>
    <cacheField name="Días entre plazo maximo y fecha plan de acción" numFmtId="0">
      <sharedItems containsMixedTypes="1" containsNumber="1" containsInteger="1" minValue="-452" maxValue="40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ime.parra" refreshedDate="42499.781569212966" createdVersion="5" refreshedVersion="5" minRefreshableVersion="3" recordCount="102">
  <cacheSource type="worksheet">
    <worksheetSource ref="A1:B103" sheet="Ubicacion orden y orden sin dup"/>
  </cacheSource>
  <cacheFields count="2">
    <cacheField name="Ubicación de la Orden en la Sentencia" numFmtId="0">
      <sharedItems count="87">
        <s v="PR-OP-VIGÉSIMO OCTAVO "/>
        <s v="PR-OP-VIGÉSIMO NOVENO "/>
        <s v="PC-109-iii-c"/>
        <s v="PC-132"/>
        <s v="PC-109-iii-b"/>
        <s v="PR-OG-VIGÉSIMO SEGUNDO 18"/>
        <s v="PR-OG-VIGÉSIMO SEGUNDO 19"/>
        <s v="PC-109- i"/>
        <s v="PC-109- i-a"/>
        <s v="PC-125"/>
        <s v="PC-138"/>
        <s v="PR-OG-VIGÉSIMO SEGUNDO 1"/>
        <s v="PR-OG-VIGÉSIMO SEGUNDO 2"/>
        <s v="PR-OG-VIGÉSIMO SEGUNDO 8"/>
        <s v="PR-OG-VIGÉSIMO SEGUNDO 11"/>
        <s v="PC-42  "/>
        <s v="PR-OG-VIGÉSIMO SEGUNDO 14"/>
        <s v="PR-OG-VIGÉSIMO SEGUNDO 15"/>
        <s v="PR-OG-VIGÉSIMO SEGUNDO 16"/>
        <s v="PC-159"/>
        <s v="PR-OG-VIGÉSIMO SEGUNDO 13"/>
        <s v="PC-67 "/>
        <s v="PC-157"/>
        <s v="PR-OG-VIGÉSIMO SEGUNDO 17"/>
        <s v="PR-OG-VIGÉSIMO SEGUNDO 28"/>
        <s v="PR-OG-VIGÉSIMO SEGUNDO 30"/>
        <s v="PR-OG-VIGÉSIMO SEGUNDO 30-a"/>
        <s v="PR-OG-VIGÉSIMO SEGUNDO 30-c"/>
        <s v="PR-OG-VIGÉSIMO SEGUNDO 31"/>
        <s v="PR-OG-VIGÉSIMO SEGUNDO 32"/>
        <s v="PR-OP-VIGÉSIMO SÉPTIMO "/>
        <s v="PR-OP-VIGÉSIMO SEXTO-a"/>
        <s v="PC-104"/>
        <s v="PR-OP-VIGÉSIMO CUARTO"/>
        <s v="PR-OG-VIGÉSIMO SEGUNDO 21"/>
        <s v="PR-OG-VIGÉSIMO SEGUNDO 23"/>
        <s v="PR-OG-VIGÉSIMO SEGUNDO 24"/>
        <s v="PR-OG-VIGÉSIMO SEGUNDO 26"/>
        <s v="PR-OG-VIGÉSIMO SEGUNDO 34"/>
        <s v="PR-DF-TREINTAGÉSIMO PRIMERO"/>
        <s v="PC-81"/>
        <s v="PR-OG-VIGÉSIMO SEGUNDO 5"/>
        <s v="PC-45"/>
        <s v="PR-OG-VIGÉSIMO SEGUNDO 28-a"/>
        <s v="PR-OG-VIGÉSIMO SEGUNDO 20"/>
        <s v="PR-OP-VIGÉSIMO QUINTO "/>
        <s v="PR-OP-VIGÉSIMO SEXTO "/>
        <s v="PR-OP-VIGÉSIMO SEPTIMO "/>
        <s v="PR-OP-TREINTAGÉSIMO"/>
        <s v="PR-OP-TREINTAGÉSIMO-a"/>
        <s v="PC-17"/>
        <s v="PC-85"/>
        <s v="PC-89"/>
        <s v="PC-111 "/>
        <s v="PC-85-a"/>
        <s v="PR-OG-VIGÉSIMO SEGUNDO 3"/>
        <s v="PR-OG-VIGÉSIMO SEGUNDO 7"/>
        <s v="PR-OG-VIGÉSIMO SEGUNDO 9"/>
        <s v="PR-OG-VIGÉSIMO SEGUNDO 10"/>
        <s v="PR-OG-VIGÉSIMO SEGUNDO 12"/>
        <s v="PR-OG-VIGÉSIMO SEGUNDO 33"/>
        <s v="PR-OP-VIGÉSIMO TERCERO "/>
        <s v="PC-109-ii"/>
        <s v="PC-109-iii"/>
        <s v="PC-109-iii-a"/>
        <s v="PC-160"/>
        <s v="PC-36"/>
        <s v="PC-60 "/>
        <s v="PC-62"/>
        <s v="PC-67"/>
        <s v="PC-90"/>
        <s v="PR-OG-VIGÉSIMO SEGUNDO 22"/>
        <s v="PC-156"/>
        <s v="PC-167"/>
        <s v="PC-167a"/>
        <s v="PC-92"/>
        <s v="PR-OG-VIGÉSIMO SEGUNDO 6"/>
        <s v="PC-42-a"/>
        <s v="PR-OG-VIGÉSIMO SEGUNDO 4"/>
        <s v="PR-OG-VIGÉSIMO SEGUNDO 22-a"/>
        <s v="PR-OG-VIGÉSIMO SEGUNDO 27"/>
        <s v="PR-OG-VIGÉSIMO SEGUNDO 30-b"/>
        <s v="PC-171"/>
        <s v="PC-167b"/>
        <s v="PR-OG-VIGÉSIMO SEGUNDO 29"/>
        <s v="PC-106"/>
        <s v="PR-OG-VIGÉSIMO SEGUNDO 25"/>
      </sharedItems>
    </cacheField>
    <cacheField name="Orden"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ía Claudia Rojas Macías" refreshedDate="42506.368515856484" createdVersion="5" refreshedVersion="5" minRefreshableVersion="3" recordCount="196">
  <cacheSource type="worksheet">
    <worksheetSource ref="A1:L89" sheet="Consolidado Planes de Acción"/>
  </cacheSource>
  <cacheFields count="13">
    <cacheField name="Entidad" numFmtId="0">
      <sharedItems/>
    </cacheField>
    <cacheField name="Ubicación de la Orden en la Sentencia" numFmtId="0">
      <sharedItems count="67">
        <s v="PR-OG-VIGÉSIMO SEGUNDO 13"/>
        <s v="PR-OG-VIGÉSIMO SEGUNDO 21"/>
        <s v="PR-OG-VIGÉSIMO SEGUNDO 23"/>
        <s v="PR-OG-VIGÉSIMO SEGUNDO 24"/>
        <s v="PR-OG-VIGÉSIMO SEGUNDO 26"/>
        <s v="PR-OG-VIGÉSIMO SEGUNDO 34"/>
        <s v="PR-DF-TREINTAGÉSIMO PRIMERO"/>
        <s v="PC-81"/>
        <s v="PR-OG-VIGÉSIMO SEGUNDO 3"/>
        <s v="PR-OG-VIGÉSIMO SEGUNDO 7"/>
        <s v="PR-OG-VIGÉSIMO SEGUNDO 9"/>
        <s v="PR-OG-VIGÉSIMO SEGUNDO 10"/>
        <s v="PR-OG-VIGÉSIMO SEGUNDO 11"/>
        <s v="PR-OG-VIGÉSIMO SEGUNDO 12"/>
        <s v="PR-OG-VIGÉSIMO SEGUNDO 14"/>
        <s v="PR-OG-VIGÉSIMO SEGUNDO 15"/>
        <s v="PR-OG-VIGÉSIMO SEGUNDO 16"/>
        <s v="PR-OG-VIGÉSIMO SEGUNDO 17"/>
        <s v="PR-OG-VIGÉSIMO SEGUNDO 20"/>
        <s v="PR-OG-VIGÉSIMO SEGUNDO 33"/>
        <s v="PR-OP-VIGÉSIMO TERCERO "/>
        <s v="PR-OP-VIGÉSIMO QUINTO "/>
        <s v="PR-OP-TREINTAGÉSIMO"/>
        <s v="PC-109-ii"/>
        <s v="PC-109-iii-c"/>
        <s v="PC-109-iii"/>
        <s v="PC-109-iii-a"/>
        <s v="PC-160"/>
        <s v="PC-36"/>
        <s v="PC-60 "/>
        <s v="PC-62"/>
        <s v="PC-67"/>
        <s v="PC-85"/>
        <s v="PC-90"/>
        <s v="PC-157"/>
        <s v="PR-OG-VIGÉSIMO SEGUNDO 8"/>
        <s v="PC-42-a"/>
        <s v="PR-OG-VIGÉSIMO SEGUNDO 4"/>
        <s v="PR-OG-VIGÉSIMO SEGUNDO 22-a"/>
        <s v="PR-OG-VIGÉSIMO SEGUNDO 27"/>
        <s v="PR-OG-VIGÉSIMO SEGUNDO 30"/>
        <s v="PR-OG-VIGÉSIMO SEGUNDO 30-b"/>
        <s v="PR-OG-VIGÉSIMO SEGUNDO 30-a"/>
        <s v="PC-171"/>
        <s v="PR-OG-VIGÉSIMO SEGUNDO 25"/>
        <s v="PR-OP-VIGÉSIMO SEXTO "/>
        <s v="PR-OP-VIGÉSIMO SEPTIMO "/>
        <s v="PR-OP-VIGÉSIMO OCTAVO "/>
        <s v="PR-OP-VIGÉSIMO NOVENO "/>
        <s v="PC-17"/>
        <s v="PC-89"/>
        <s v="PC-132"/>
        <s v="PR-OP-VIGÉSIMO SEXTO-a"/>
        <s v="PR-OP-TREINTAGÉSIMO-a"/>
        <s v="PC-111 "/>
        <s v="PC-85-a"/>
        <s v="PR-OG-VIGÉSIMO SEGUNDO 6"/>
        <s v="PR-OG-VIGÉSIMO SEGUNDO 22"/>
        <s v="PC-156.i"/>
        <s v="PC-156-ii"/>
        <s v="PC-156-iii"/>
        <s v="PC-156-iiii"/>
        <s v="PC-167"/>
        <s v="PC-167a"/>
        <s v="PC-92"/>
        <s v="PC-167b"/>
        <s v="PC-167c"/>
      </sharedItems>
    </cacheField>
    <cacheField name="Orden" numFmtId="0">
      <sharedItems count="67" longText="1">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justar todos los proyectos que se estén ejecutando o implementando a las condiciones mínimas de subsistencia digna y humana propuestas en la presente providencia. (A cargo de INPEC, USPEC, DNP y Ministerio de Justicia)"/>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Revisar los cupos existentes y adecuar los proyectados, al estándar referido y a las condiciones mínimas de reclusión por precisar"/>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 Dar  viabilidad financiera e institucional al Consejo Superior de Política Criminal y a sus instancias técnicas y Diseñar un plan concreto y un cronograma de acción"/>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Emprender las acciones para la creación de un sistema de información unificado, serio y confiable sobre Política Criminal"/>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Crear de una instancia técnica de carácter permanente que consolide un Sistema de información sobre la Política Criminal "/>
        <s v="Emprender todas las acciones necesarias para diseñar un cronograma de implementación de las brigadas jurídicas periódicas en los establecimientos de reclusión del país. (A cargo de Consejo Superior de la Judicatura, Ministerio de Justicia y Defensoría)"/>
        <s v="Emprender todas las acciones necesarias para implementar brigadas jurídicas en los 16 establecimientos de reclusión accionados en los procesos acumulados. (A cargo de Consejo Superior de la Judicatura, Ministerio de Justicia y Defensorí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Conformación del Comité Interdisciplinario"/>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Adecuar todas las áreas de sanidad de los 16 establecimientos de reclusión bajo estudio para que se cumplan con las condiciones mínimas de prestación del servicio de salud ( A cargo de INPEC, USPEC,  Ministerio de Justicia)"/>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Estructurar una base de datos y un Sistema de Información fuerte que recoja la información relevante a toda la política criminal"/>
        <s v="Consignar mensualmente la información local necesaria y las evidencias del caso, para determinar por parte de los líderes del seguimiento y de esta Corporación, los avances y retrocesos de la Política Criminal."/>
        <s v="Efectuar el registro de información sobre la vida en libertad de la persona que estuvo recluida"/>
        <s v="Conformar un mecanismo mediante el cual la información pueda centralizarse, y a su vez pueda conectarse en condiciones de reserva, con los demás datos relativos a la ejecución de la pena o la criminalización terciaria"/>
        <s v="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
        <s v="Deberá crear al interior del Consejo Superior de Política Criminal una instancia técnica de carácter permanente que tenga la función de crear, alimentar y evaluar un Sistema de información de Política Criminal serio y confiable"/>
        <s v="Nivelar el gasto en infraestructura con el gasto para los demás programas y servicios requeridos por la población carcelaria"/>
        <s v="Integrar a los entes territoriales involucrados en las presentes acciones de tutela, al proceso de formación y adecuación que está adelantando ese Ministerio, en cumplimiento de la Ley 65 de 1993 y sus reformas (con apoyo del Ministerio del Interior)"/>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Promover la creación, implementación y/o ejecución de un sistema amplio de penas y medidas de aseguramiento alternativas a la privación de la libertad. (Orden compartida con el Congreso, la Fiscalía y la Presidenci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Objetar los proyectos de ley o actos legislativos que no superen el referido estándar constitucional mínimo de una política criminal respetuosa de los derechos humanos."/>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Asumir la articulación de las distintas entidades administrativas y los diferentes entes territoriales, diseñando una estrategia al respect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Asumir la articulación en el evento en que deban concurrir varias entidades a la solución de alguno de los problemas planteados."/>
        <s v="Diseñar la estrategia de seguimiento al cumplimiento de esta sentencia (Esta orden es compartida con la Procuraduría General de la Nación y la Defensoría del Pueblo)"/>
        <s v="Presentar, en conjunto con la Defensoría del Pueblo y con la Procuraduría General de la Nación informes semestrales a la Corte Constitucional "/>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Poner a disposición de cada interno kit de aseo, colchoneta, almohada, sábanas y cobija(s) en caso de ser necesarias, para su descanso nocturno; cada persona que ingrese al penal debe contar con esta misma garantía (A cargo de INPEC, USPEC)"/>
        <s v="Poner a disposición de los internos una cantidad razonable de duchas y baterías sanitarias, en óptimos estado de funcionamiento (A cargo de INPEC, US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Estructurar un protocolo de tratamiento higiénico y óptimo de alimentos (Esta orden también debe ser atendida por el INPEC y por los directores de cada uno de los establecimientos penitenciarios accionados o vinculados)."/>
        <s v="Garantizar la adecuación de espacios salubres e higiénicos donde los presos puedan alimentarse y satisfacer sus necesidades básicas con dignidad, la garantía de seguridad y vigilancia para los presos"/>
        <s v="Solventar económicamente las medidas que operan frente a las personas condenadas. Las personas sindicadas están a cargo de las entidades territoriales."/>
        <s v="Construir, en forma asistida por el INPEC, un plan de utilización de espacios y de manejo del tiempo en la vida carcelaria. Los planes deberán ser aprobados por el Ministerio de Justicia y del Derecho. "/>
        <s v="Vigilar el cumplimiento de la entrega de los KITS y verificar que responda a los factores y necesidades que impone la región y sus condiciones climáticas."/>
        <s v="Presentar un informe y un plan de acción para cubrir las necesidades insatisfechas"/>
        <s v="Destinar una partida presupuestal a la superación del Estado de Cosas Inconstitucional, a cada una de las entidades que hacen parte del Sistema Nacional Penitenciario y Carcelario"/>
        <s v="Incorporar una metodología que armonice el principio de anualidad en materia presupuestal, y las necesidades de la vida carcelaria"/>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Estructurar un listado de insumos y equipos básicos para la atención por medicina general, psiquiatría, psicología, odontología, ginecología, obstetricia. "/>
        <s v="Fijar las condiciones de almacenamiento de medicamentos que deberán acatar los establecimientos penitenciarios."/>
        <s v="Fijar un listado de medicamentos mínimo que deberá permanecer en cantidad y calidad en la farmacia."/>
        <s v="Fijar un protocolo de vigilancia y control de las condiciones de almacenamiento de medicamentos, conforme el cual serán evaluados mensualmente su número (suficiencia), su vencimiento (vigencia) y su calidad (condiciones ambientales y aspecto)."/>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s v="Fijar los parámetros alimentarios y nutricionales generales para los neonatos y los bebés a cargo del establecimiento penitenciario."/>
        <s v="Garantizar la afiliación de la población reclusa al Sistema General de Seguridad Social en Salud y proveer los servicios de manera adecuada e idónea"/>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haredItems>
    </cacheField>
    <cacheField name="Acción" numFmtId="0">
      <sharedItems containsBlank="1" longText="1"/>
    </cacheField>
    <cacheField name="Entegrable o Producto" numFmtId="0">
      <sharedItems containsBlank="1" longText="1"/>
    </cacheField>
    <cacheField name="Fecha inicial" numFmtId="14">
      <sharedItems containsDate="1" containsBlank="1" containsMixedTypes="1" minDate="2015-04-08T00:00:00" maxDate="2017-05-03T00:00:00"/>
    </cacheField>
    <cacheField name="Fecha finalización" numFmtId="14">
      <sharedItems containsDate="1" containsBlank="1" containsMixedTypes="1" minDate="2016-04-08T00:00:00" maxDate="2018-01-01T00:00:00"/>
    </cacheField>
    <cacheField name="Indicador" numFmtId="0">
      <sharedItems containsBlank="1"/>
    </cacheField>
    <cacheField name="Nombre Responsale" numFmtId="0">
      <sharedItems containsBlank="1"/>
    </cacheField>
    <cacheField name="Objetada" numFmtId="0">
      <sharedItems count="2">
        <s v="NO"/>
        <s v="SI"/>
      </sharedItems>
    </cacheField>
    <cacheField name="Observaciones institucion" numFmtId="0">
      <sharedItems containsBlank="1" longText="1"/>
    </cacheField>
    <cacheField name="Permanente" numFmtId="0">
      <sharedItems/>
    </cacheField>
    <cacheField name="Sin acción"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ría Claudia Rojas Macías" refreshedDate="42506.369255902777" createdVersion="5" refreshedVersion="5" minRefreshableVersion="3" recordCount="196">
  <cacheSource type="worksheet">
    <worksheetSource ref="A1:M89" sheet="Consolidado Planes de Acción"/>
  </cacheSource>
  <cacheFields count="15">
    <cacheField name="Entidad" numFmtId="0">
      <sharedItems count="8">
        <s v="DNP"/>
        <s v="Ministerio de Justicia"/>
        <s v="Presidencia"/>
        <s v="USPEC"/>
        <s v="INPEC"/>
        <s v="Ministerio de Hacienda"/>
        <s v="Ministerio de Salud"/>
        <s v="Presidencia "/>
      </sharedItems>
    </cacheField>
    <cacheField name="Ubicación de la Orden en la Sentencia" numFmtId="0">
      <sharedItems/>
    </cacheField>
    <cacheField name="Orden" numFmtId="0">
      <sharedItems longText="1"/>
    </cacheField>
    <cacheField name="Acción" numFmtId="0">
      <sharedItems containsBlank="1" longText="1"/>
    </cacheField>
    <cacheField name="Entegrable o Producto" numFmtId="0">
      <sharedItems containsBlank="1" longText="1"/>
    </cacheField>
    <cacheField name="Fecha inicial" numFmtId="14">
      <sharedItems containsDate="1" containsBlank="1" containsMixedTypes="1" minDate="2015-04-08T00:00:00" maxDate="2017-05-03T00:00:00"/>
    </cacheField>
    <cacheField name="Fecha finalización" numFmtId="14">
      <sharedItems containsDate="1" containsBlank="1" containsMixedTypes="1" minDate="2016-04-08T00:00:00" maxDate="2018-01-01T00:00:00"/>
    </cacheField>
    <cacheField name="Indicador" numFmtId="0">
      <sharedItems containsBlank="1"/>
    </cacheField>
    <cacheField name="Nombre Responsale" numFmtId="0">
      <sharedItems containsBlank="1"/>
    </cacheField>
    <cacheField name="Objetada" numFmtId="0">
      <sharedItems/>
    </cacheField>
    <cacheField name="Observaciones institucion" numFmtId="0">
      <sharedItems containsBlank="1" longText="1"/>
    </cacheField>
    <cacheField name="Permanente" numFmtId="0">
      <sharedItems/>
    </cacheField>
    <cacheField name="Sin acción" numFmtId="0">
      <sharedItems count="2">
        <s v="NO"/>
        <s v="SI"/>
      </sharedItems>
    </cacheField>
    <cacheField name="Sin fecha" numFmtId="0">
      <sharedItems count="2">
        <s v="NO"/>
        <s v="SI"/>
      </sharedItems>
    </cacheField>
    <cacheField name="Sin indicador" numFmtId="0">
      <sharedItems count="2">
        <s v="NO"/>
        <s v="SI"/>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jaime.parra" refreshedDate="42513.918562847219" createdVersion="5" refreshedVersion="5" minRefreshableVersion="3" recordCount="249">
  <cacheSource type="worksheet">
    <worksheetSource ref="A2:P2" sheet="Base"/>
  </cacheSource>
  <cacheFields count="16">
    <cacheField name="Entidad Responsable copia" numFmtId="0">
      <sharedItems containsBlank="1"/>
    </cacheField>
    <cacheField name="Ubicación de la Orden en la Sentencia" numFmtId="0">
      <sharedItems containsBlank="1" count="92">
        <s v="PR-OP-VIGÉSIMO OCTAVO "/>
        <s v="PR-OP-VIGÉSIMO NOVENO "/>
        <s v="PC-109-iii-c"/>
        <s v="PC-132"/>
        <s v="PC-109-iii-b"/>
        <s v="PR-OG-VIGÉSIMO SEGUNDO 18"/>
        <s v="PR-OG-VIGÉSIMO SEGUNDO 19"/>
        <s v="PC-109- i"/>
        <s v="PC-109- i-a"/>
        <s v="PC-125"/>
        <s v="PC-138"/>
        <s v="PR-OG-VIGÉSIMO SEGUNDO 1"/>
        <s v="PR-OG-VIGÉSIMO SEGUNDO 2"/>
        <s v="PR-OG-VIGÉSIMO SEGUNDO 8"/>
        <s v="PR-OG-VIGÉSIMO SEGUNDO 11"/>
        <s v="PC-42  "/>
        <s v="PR-OG-VIGÉSIMO SEGUNDO 14"/>
        <s v="PR-OG-VIGÉSIMO SEGUNDO 15"/>
        <s v="PR-OG-VIGÉSIMO SEGUNDO 16"/>
        <s v="PC-159"/>
        <s v="PR-OG-VIGÉSIMO SEGUNDO 13"/>
        <s v="PC-67 "/>
        <s v="PC-157"/>
        <s v="PR-OG-VIGÉSIMO SEGUNDO 17"/>
        <s v="PR-OG-VIGÉSIMO SEGUNDO 28"/>
        <s v="PR-OG-VIGÉSIMO SEGUNDO 30"/>
        <s v="PR-OG-VIGÉSIMO SEGUNDO 30-a"/>
        <s v="PR-OG-VIGÉSIMO SEGUNDO 30-c"/>
        <s v="PR-OG-VIGÉSIMO SEGUNDO 31"/>
        <s v="PR-OG-VIGÉSIMO SEGUNDO 32"/>
        <s v="PR-OP-VIGÉSIMO SÉPTIMO "/>
        <s v="PR-OP-VIGÉSIMO SEXTO-a"/>
        <s v="PC-104"/>
        <s v="PR-OP-VIGÉSIMO CUARTO"/>
        <s v="PR-OG-VIGÉSIMO SEGUNDO 21"/>
        <s v="PR-OG-VIGÉSIMO SEGUNDO 23"/>
        <s v="PR-OG-VIGÉSIMO SEGUNDO 24"/>
        <s v="PR-OG-VIGÉSIMO SEGUNDO 26"/>
        <s v="PR-OG-VIGÉSIMO SEGUNDO 34"/>
        <s v="PR-DF-TREINTAGÉSIMO PRIMERO"/>
        <s v="PC-81"/>
        <s v="PR-OG-VIGÉSIMO SEGUNDO 5"/>
        <s v="PC-45"/>
        <s v="PR-OG-VIGÉSIMO SEGUNDO 28-a"/>
        <s v="PR-OG-VIGÉSIMO SEGUNDO 20"/>
        <s v="PR-OP-VIGÉSIMO QUINTO "/>
        <s v="PR-OP-VIGÉSIMO SEXTO "/>
        <s v="PR-OP-VIGÉSIMO SEPTIMO "/>
        <s v="PR-OP-TREINTAGÉSIMO"/>
        <s v="PR-OP-TREINTAGÉSIMO-a"/>
        <s v="PC-17"/>
        <s v="PC-85"/>
        <s v="PC-89"/>
        <s v="PC-111 "/>
        <s v="PC-85-a"/>
        <s v="PR-OG-VIGÉSIMO SEGUNDO 3"/>
        <s v="PR-OG-VIGÉSIMO SEGUNDO 7"/>
        <s v="PR-OG-VIGÉSIMO SEGUNDO 9"/>
        <s v="PR-OG-VIGÉSIMO SEGUNDO 10"/>
        <s v="PR-OG-VIGÉSIMO SEGUNDO 12"/>
        <s v="PR-OG-VIGÉSIMO SEGUNDO 33"/>
        <s v="PR-OP-VIGÉSIMO TERCERO "/>
        <s v="PC-109-ii"/>
        <s v="PC-109-iii"/>
        <s v="PC-109-iii-a"/>
        <s v="PC-160"/>
        <s v="PC-36"/>
        <s v="PC-60 "/>
        <s v="PC-62"/>
        <s v="PC-67"/>
        <s v="PC-90"/>
        <s v="PR-OG-VIGÉSIMO SEGUNDO 22"/>
        <s v="PC-156-i"/>
        <s v="PC-156-ii"/>
        <s v="PC-156-iii"/>
        <s v="PC-156-iiii"/>
        <s v="PC-167"/>
        <s v="PC-167a"/>
        <s v="PC-92"/>
        <s v="PR-OG-VIGÉSIMO SEGUNDO 6"/>
        <s v="PC-42-a"/>
        <s v="PR-OG-VIGÉSIMO SEGUNDO 4"/>
        <s v="PR-OG-VIGÉSIMO SEGUNDO 22-a"/>
        <s v="PR-OG-VIGÉSIMO SEGUNDO 27"/>
        <s v="PR-OG-VIGÉSIMO SEGUNDO 30-b"/>
        <s v="PC-171"/>
        <s v="PC-167b"/>
        <s v="PC-167c"/>
        <s v="PR-OG-VIGÉSIMO SEGUNDO 29"/>
        <s v="PC-106"/>
        <s v="PR-OG-VIGÉSIMO SEGUNDO 25"/>
        <m/>
      </sharedItems>
    </cacheField>
    <cacheField name="Entidad Responsable" numFmtId="0">
      <sharedItems containsBlank="1"/>
    </cacheField>
    <cacheField name="Orden" numFmtId="0">
      <sharedItems containsBlank="1" longText="1"/>
    </cacheField>
    <cacheField name="Problemática estructural" numFmtId="0">
      <sharedItems containsBlank="1"/>
    </cacheField>
    <cacheField name="Problemática Específica" numFmtId="0">
      <sharedItems containsBlank="1"/>
    </cacheField>
    <cacheField name="Plazo" numFmtId="0">
      <sharedItems containsBlank="1" longText="1"/>
    </cacheField>
    <cacheField name="Plazo en días (Calendario)" numFmtId="0">
      <sharedItems containsString="0" containsBlank="1" containsNumber="1" containsInteger="1" minValue="0" maxValue="730"/>
    </cacheField>
    <cacheField name="Fecha" numFmtId="0">
      <sharedItems containsNonDate="0" containsDate="1" containsString="0" containsBlank="1" minDate="2016-04-08T00:00:00" maxDate="2018-04-09T00:00:00"/>
    </cacheField>
    <cacheField name="Entregable" numFmtId="0">
      <sharedItems containsNonDate="0" containsString="0" containsBlank="1"/>
    </cacheField>
    <cacheField name="Responsable reporte" numFmtId="0">
      <sharedItems containsNonDate="0" containsString="0" containsBlank="1"/>
    </cacheField>
    <cacheField name="Avance corte a:" numFmtId="0">
      <sharedItems containsNonDate="0" containsString="0" containsBlank="1"/>
    </cacheField>
    <cacheField name="Tiene responsable" numFmtId="0">
      <sharedItems containsBlank="1"/>
    </cacheField>
    <cacheField name="Con accion" numFmtId="0">
      <sharedItems containsBlank="1"/>
    </cacheField>
    <cacheField name="Tiene entidad" numFmtId="0">
      <sharedItems containsSemiMixedTypes="0" containsString="0" containsNumber="1" containsInteger="1" minValue="0" maxValue="1"/>
    </cacheField>
    <cacheField name="Entidad Agrupada" numFmtId="0">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jaime.parra" refreshedDate="42513.919327662035" createdVersion="5" refreshedVersion="5" minRefreshableVersion="3" recordCount="140">
  <cacheSource type="worksheet">
    <worksheetSource ref="A1:T130" sheet="Consolidado Planes de Acción"/>
  </cacheSource>
  <cacheFields count="22">
    <cacheField name="Entidad" numFmtId="0">
      <sharedItems/>
    </cacheField>
    <cacheField name="Ubicación de la Orden en la Sentencia" numFmtId="0">
      <sharedItems/>
    </cacheField>
    <cacheField name="Orden" numFmtId="0">
      <sharedItems longText="1"/>
    </cacheField>
    <cacheField name="Acción" numFmtId="0">
      <sharedItems containsBlank="1" count="127" longText="1">
        <s v="Elaborar un estudio técnico sobre la integración del marco de empresa y derechos humanos en materia penitenciaria y carcelaria, que sirva como insumo para el plan integral que debe coordinar el INPEC."/>
        <s v="OBJETADA POR DNP: Definir criterios de evaluación de proyectos de inversión e identificar proyectos de inversión."/>
        <s v="OBJETADA POR DNP: Aplicar criterios definidos por DNP a los proyectos de inversión previamente identificados. Dar previo concepto a proyectos de inversión que no cumplan los criterios."/>
        <s v="Definir criterios de evaluación de proyectos de inversión e identificar proyectos de inversión."/>
        <s v="Aplicar criterios definidos por DNP a los proyectos de inversión previamente identificados. Dar previo concepto a proyectos de inversión que no cumplan los criterios."/>
        <s v="OBJETADA POR DNP: Elaborar los estudios técnicos que soliciten INPEC, USPEC y el Ministerio de Justicia."/>
        <s v="OBJETADA POR DNP: Realizar oportunamente los trámites presupuestales competencia del DNP, que sean requeridos para viabilizar las actividades del Ministerio de Justicia, el INPEC y la USPEC para el cumplimiento de la sentencia."/>
        <s v="Elaborar los estudios técnicos que soliciten INPEC, USPEC y el Ministerio de Justicia."/>
        <m/>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Pendiente Revisión con alta dirección"/>
        <s v="Secretaría Jurídica y  la Dirección de Gestión General diseñarán e implementarán la estrategia de articulación de las entidades señaladas en la sentencia."/>
        <s v="La Secretaría Jurídica y la Dirección de Gestión General  prepararán una base de datos que contenga las órdenes impartidas a cada entidad, así como los objetivos en la superación del ECI  "/>
        <s v="La Secretaría Jurídica y la Dirección de Gestión General prepararán una comunicación informando a cada entidad su rol en la superación del ECI"/>
        <s v="La Secretaría Jurídica y la Dirección de Gestión General establececerán los lineamientos en el caso en que el cumplimiento de las órdenes involucren a varias entidades."/>
        <s v="La Secretaría Jurídica y la Dirección de Gestión General establecerán la estrategia que permita realizar el seguimiento permanente a las ordenes de la sentencia T-762 que involucre a toda las entidades concernidas. "/>
        <s v="Se elaborará el informe semestral que presente las acciones adelantadas y avances "/>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La USPEC ajustará los proyectos a los lineamientos mínimos, siempre y cuando la estructura física de los establecimientos así lo permita y se cuente con los recursos presupuestales suficientes."/>
        <s v="La Dirección General de la Uspec remitirá a las diferentes áreas circular mediante la cual se dará la instrucción de ajustar los proyectos a los lineamientos mínimos emitidos por la Corte."/>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s v="Impulsar la implementación del nuevo modelo de atención en salud._x000a_"/>
        <s v="Participar en el sub-comité interinstitucional de atención en salud.        "/>
        <s v="Dar trámite a las eventuales solicitudes de modificación del Contrato de Fiducia que realice el Consorcio, con miras a facilitar la ejecución del mismo.       "/>
        <s v="Continuar ejerciendo la supervisión del Contrato de Fiducia."/>
        <s v="La USPEC remitirá un informe con la descripción de las áreas de sanidad de los 16 establecimientos que ya han sido intervenidas. _x000a_"/>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La USPEC realizará el mantenimiento de las áreas de sanidad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de las áreas de alojamiento de manera progresiva y de acuerdo al alcance presupuestal y técnico de la infreaestructura en cada establecimiento."/>
        <s v=" 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baterias sanitarias y duchas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áreas de visita conyugal de manera progresiva y de acuerdo al alcance presupuestal y técnico de la infreaestructura en cada establecimiento."/>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a las áreas donde los internos consumen sus alimentos de manera progresiva y de acuerdo al alcance presupuestal y técnico de la infreaestructura en cada establecimiento. "/>
        <s v="Se emitirá una circular al interior de la entidad para efectos de que todas las áreas ejecutoras tengan en cuenta en sus solicitudes de plan de inversión para cada vigencia, la inclusión de proyectos que no respondan exclusivamente a generación de cupos."/>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1, Con base en la información suministrada sobre costeo de necesidades, colaborar con las entidades para que, de acuerdo con la capacidad fiscal, las metas y acciones vayan acorde con parámetros de sostenibilidad y progresividad."/>
        <s v="Para el Ministerio de Hacienda esta orden está contenida en los puntos anteriores."/>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Realizar una cartilla de la política criminal que contenga el estándar constitucional mínimo que debe cumplir una política criminal con enfoque en DDHH."/>
        <s v="Llevar a cabo la divulgación y difusión de los contenidos del estándar consitucional que debe cumplir la política criminal respetuosa de los DDHH."/>
        <s v="Llevar a cabo talleres con las autoridades concernidas en la materia para la difusión del estándar constitucional mínimo que debe cumplir una política criminal respetuosa de los DDHH. "/>
        <s v="Verificación de normativa existente en relación a la permanencia de niños menores de tres años, hijos(as) de internas, mujeres gestantes y madres lactantes."/>
        <s v="Instalación de grupo de trabajo intersectorial con el INPEC, el Ministerio de Salud y Protección Social, el ICBF, la coordinación de la Comisión Intersectorial de Primera Infancia (CIPI) y las demás entidades que se consideren pertinentes en este proceso."/>
        <s v="Análisis situacional de las madres gestantes y lactantes y de los niños y niñas de la primera infancia que nacen y viven en cárceles."/>
        <s v="Análisis de atenciones nesarias para atender a niños y niñas de primera infancia presentes en los establecimientos carcelarios."/>
        <s v="Definición del esquema de atención a madres gestantes y lactantes y niños y niñas de primera infancia,  acorde con las condiciones carcelarias y a los lineamientos de la política de atención integral a la primera infancia."/>
        <s v="Registro y seguimiento de las atenciones brindadas a las madres gestantes y lactantes y a  los niños y niñas de primera infancia presentes en los establecimientos carcelarios."/>
        <s v="Gestión para que las Direcciones Territoriales de Salud desarrollen las acciones del Plan de los Mil Primeros Días de Vida al interior de las cárceles"/>
        <s v="Seguimiento de los niños y niñas menores de tres años que se encuentran con sus madres en los centros de reclusión, para determinar afiliación y acceso a los servicios en el marco del SGSSS "/>
        <s v="Presentar las necesidades presupuestales de atención y tratamiento de la población reclusa(salud, resocializacion, aseo e higiene)"/>
        <s v="Presentar el documento &quot;Programación de Bienes y Servicios de cada vigencia&quot; para su ejecución presupuestal"/>
        <s v="Realizar 136 visitas  a los ERON, con el fin de identificar las areas disponibles para el desarrollo de programas de atención y tratamiento, educación y actividades productivas."/>
        <s v="De acuerdo a las visitas realizadas dejar un plan de instrucciones , respecto a la utilización de las areas disponibles para el desarrollo de programas de atención y tratamiento, educación y actividades productivas."/>
        <s v="Realizar la ejecución de las instrucciones  proferidas por la Dirección de Atención y Tratamiento. "/>
        <s v="Revisión de la normatividad y documentación existente frente a los programas y actividades de resocializacion"/>
        <s v="Llevar a cabo Mesas de trabajo internas con grupos interdisciplinarios (SENA , Secretarias de  Salud, MinEducacion, MinTrabajo, MinJusticia)"/>
        <s v="Elaborar   Propuesta de Plan Integral"/>
        <s v="Coordinar la comunicación INPEC-USPEC para que la información que recolecte USPEC genere la actualización de los datos a cargo del INPEC"/>
        <s v="Recepcionar observaciones por parte del Sector y &quot;DNP&quot; en referencia a incluir acciones en los proyectos de inversión"/>
        <s v="Coordinar con los formuladores de los proyectos de inversión del Instituto la inclusión o justificación de las acciones propuestas por parte del sector y &quot;DNP&quot;"/>
        <s v="Presentar la inclusión de las actividades según observación emitida por el sector y &quot;DNP&quot;  en los proyectos de inversión o su justificación al sector"/>
        <s v="Aprobación por parte del sector sobre lo actuado en lo concerniente  a los proyectos de inversión"/>
        <s v="Verificar que los proyectos de infraestructura penitenciaria y carcelaria presentados por la USPEC cumplan con los estándares  para brindar las condiciones mínimas de subsistencia digna y humana a la población reclusa contenidos en el Manual Tecnico de Construccion. "/>
        <s v="Verificar que los proyectos de infraestructura penitenciaria y carcelaria a  presentar  por la USPEC cumplan con los estándares  para brindar las condiciones mínimas de subsistencia digna y humana a la población reclusa contenidos en el Manual Tecnico de Contruccion."/>
        <s v="Realizar seguimiento a la prestación de servicios de salud para las Personas Privadas de la Libertad en los  Establecimientos Penitenciarios y Carcelarios del orden nacional  "/>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Presentar informe mensual sobre la atención social - eje prestacional a la Dirección de Atención y Tratamiento"/>
        <s v="Presentar informes mensuales a la Subdirección de Atención Psicosocial del programa de Atención Social – Eje prestacional."/>
        <s v="Presentar informes mensuales a las Direcciones Regionales del programa de Atención Social – Eje prestacional"/>
        <s v="Mantener actualizados los registros de atención a los internos en el programa de Atención Social – Eje prestacional"/>
        <s v="Solicitar a la USPEC que  realice la verificación de la cantidad de duchas y baterías sanitarias, además del estado en que se encuentran,  en  los 16 establecimientos de sentencia. Así mismo, se efectué las adecuaciones en atención a la orden de Tutela.     "/>
        <s v="solicitar informe a los Directores Regionales y Directores de Establecimientos y Realizar seguimiento con las acciones que a ello conlleve,  sobre las condiciones de higiene e intimidad para visitas conyugales  de  los (16) ERON cobijados por la Sentencia T-762/15"/>
        <s v="Realizar Protocolo de Tratamiento Higienico y Optimo de  Alimentos "/>
        <s v="realizar informes mensuales  de seguimiento sobre el cumplimiento del protocolo  de Tratamiento Higienico y Optimo de Alimentos por parte de la empresa contratista"/>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Solicitar a los Establecimientos un informe sobre las necesidades de infraestructura en relacion con el manejo de aguas(suministro de agua potable y evacuacion adecuada de aguas negras)."/>
        <s v="Se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o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_x000a__x000a_Se emitió los lineamientos de buenas prácticas de manufactura para la manipulación de alimentos al interior de los centros penitenciarios, los cuales fueron adoptados por la Unidad de Servicios Penitenciarios y Carcelarios USPEC.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En su competencia, el Ministerio de Salud y Protección Social especificó en la Resolución 5159 de 2015 el Modelo de Atención, para cada tipología de Establecimiento de Reclusión del Orden Nacional – ERON, los listados corresponden a las necesidades específicas de cada establecimiento, contemplando el número de internos, y las patologías. Este modelo determinó el tipo de servicios a considerar en el ámbito intramural, para lo cual se deben adoptar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 _x000a__x000a_Adicionalmente el decreto 2245 y la resolución 5159 incluyen disposiciones para el tratamiento diferenciado para la atención en salud de las muejeres y niños y niñas que deben orientar las acciones de la USPEC, el INPEC y el Consorcio.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 condiciones que fueron incorporadas en el MANUAL TÉCNICO ADMINISTRATIVO DEL SISTEMA OBLIGATORIO PARA LA GARANTÍA DE LA CALIDAD EN SALUD PENITENCIARIA. 6.1.4.4. Apoyo Diagnóstico. Servicio Farmacéutico - Pag. 18. 6.1.5.4 Apoyo diagnóstico y complementación terapéutica/a. Servicio Farmacéutico - Pag 23-24. 6.1.6 Medicamentos, Dispositivos Médicos e Insumos - Pag 25-26. 6.2.1.2 Comités Obligatorios para los ERON/a. Comité de farmacia y terapéutica - Pag 50-51. INDICADORES - pag 56.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y el listado corresponderá a la situación de morbilidad del cada ERON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_x000a__x000a__x000a_"/>
        <s v="Le corresponde al prestador de servicio intramural establecer un protocolo de vigilancia y control de las condiciones de almacenamiento de medicamentos, en el marco de lo previsto en la Resolución 1403 de 2007 y del Modelo de Atención en Salud (Resolución 5159 de 2015), estos protocolos de control y medición de indicadores para evaluar las condiciones de almacenamiento se encuentran determinadas en el MANUAL TÉCNICO ADMINISTRATIVO DEL SISTEMA OBLIGATORIO PARA LA GARANTÍA DE LA CALIDAD EN SALUD PENITENCIARIA en los numerales referidos en PC 156.Linea 6.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 improtante anotar que la USPEC mediante la resolución 000560 del 17 de julio de 2014 adopto los lineamientos de buenas prácticas de manufactura de alimentos para establecimientos carcelarios. _x000a__x000a_Este Ministerio se mantiene atento a las dinámicas de la implementación del Modelo de Salud y los efectos de las determinantes en salud, a identificar los requerimientos de ajuste que impliquen desarrollos normativos o de lineamientos en esta materia._x000a_Capacitar sobre la norma expedida_x000a_"/>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
        <s v="Además de la definición del Modelo de Atención en Salud (resolución 5159 de 2015) el Ministerio de Salud y Protección Social birnda  la asesoría respecto a aspectos críticos para la adecuada prestación de los servicios como son:  las formas de contratación de servicios de salud, la información sobre precios de mercado y frecuencias de uso de servicios de salud y la información epidemiológica  que dispone el Ministerio de Salud y Protección Social  de los afiliados al SGSSS.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be aclararse que a partir de la Ley 1709 de 2014 la PPL pertenecen a un régimen de protección especial a cargo de los recursos de Fondo Nacional de Salud para la Población Privada de la Libertad y en ese sentido no están afiliados al SGSSS.  Por lo tanto las acciones deben plantearse en este contexto."/>
        <s v="Emplear la iniciativa legislativa en materia de política criminal ajustada al estándar mínimo constitucional"/>
        <s v="Coordinar una discusión en el marco del Comité Técnico del Consejo Superior de Política Criminal en torno al fortalecimiento institucional y financiero del mismo"/>
        <s v="Diseñar política de concientización ciudadana "/>
        <s v="Identificar las necesidades técnicas y funcionales para la implementación y/o mejora de las soluciones tecnológicas de información  (sujeto a aprobación de recursos de proyecto de inversión 2017)"/>
        <s v="Diseñar, Desarrollar e implementar soluciones informáticas. (Sujeto a aprobación de recursos de proyecto de inversión 2017)"/>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Realizar seguimiento y evaluación al modelo de gestión de información._x000a__x000a_*Actualizar el modelo de gestión de información. _x000a__x000a_(Acciones sujetas a aprobación de recursos en el proyecto de inversión 2017)"/>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Revisión de la legislación en materia penal "/>
        <s v="Definición de proyecto de ley de reajuste de proporcionalidad de las penas (sujeto a aprobación del punto anterior)"/>
        <s v="Coordinación de la Oficina de Información en Justicia y el Observatorio de Política Criminal "/>
        <s v="Construir un mapa de ruta sobre el tratamiento resocializador y la concesión de beneficios administrativos. (sujeto a aprobación de recursos el proyecto de inversión 2017)"/>
        <s v="Analizar el impacto del tratamiento penitenciario en la población condenada por los cinco delitos con mayor participación en el sistema penitenciario y carcelario (sujeto a aprobación de recursos el proyecto de inversión 2017)"/>
        <s v="Coordinar con Defensoría y Consejo Superior de la Judicatura y el INPEC la construcción del cronograma para adelantar las brigadas jurídicas."/>
        <s v="Coordinar con Defensoría y Consejo Superior de la Judicatura y el INPEC la realización de las brigadas jurídicas."/>
        <s v="Coordinar con Defensoría y Consejo Superior de la Judicatura y el INPEC la recolección de datos y logística que implican las brigadas jurídicas."/>
        <s v="Conformar el Comité"/>
        <s v="Desde el Comité Intersdisciplinario, impulsar la construcción de los estándares en materia de vida carcelaria"/>
        <s v="Tramitar proyectos que se ajusten a las condiciones mínimas de subsistencia digna y humana"/>
        <s v="Verificar que los proyectos de infraestructura penitenciaria y carcelaria presentados por la USPEC cumplan con los estándares para brindar las condiciones mínimas de subsistencia digna y humana a la población reclusa"/>
        <s v="Sub-comité de atención en salud PPL (las distintas medidas se están tomando en un espacio en el que participan varias entidades y las acciones no son estables en el tiempo, sino que varían o se amplían constantemente)."/>
        <s v="Operar los mecanismos de intercambio u obtención de información en Justicia (sujeto a aprobación de recursos de proyecto de inversión 2017)"/>
        <s v="Coordinar con MinInterior la manera como MinJusticia debe acercarse a los entes territoriales."/>
        <s v="Notificar a los entes territoriales de la sentencia T-762 de 2015 y enviar guía para tramitar proyectos para la construcción de establecimientos carcelarios para población sindicada."/>
        <s v="Orden objetada por MinJusticia. Eventualmente, coordinar entidades INPEC-USPEC al cumplimiento de esta orden."/>
      </sharedItems>
    </cacheField>
    <cacheField name="Entegrable o Producto" numFmtId="0">
      <sharedItems containsBlank="1" longText="1"/>
    </cacheField>
    <cacheField name="Fecha inicial" numFmtId="0">
      <sharedItems containsDate="1" containsBlank="1" containsMixedTypes="1" minDate="2016-02-11T00:00:00" maxDate="2017-04-09T00:00:00"/>
    </cacheField>
    <cacheField name="Fecha finalización" numFmtId="0">
      <sharedItems containsDate="1" containsBlank="1" containsMixedTypes="1" minDate="2016-04-08T00:00:00" maxDate="2018-07-01T00:00:00"/>
    </cacheField>
    <cacheField name="Indicador" numFmtId="0">
      <sharedItems containsBlank="1"/>
    </cacheField>
    <cacheField name="Nombre Responsale" numFmtId="0">
      <sharedItems containsBlank="1"/>
    </cacheField>
    <cacheField name="Objetada" numFmtId="0">
      <sharedItems/>
    </cacheField>
    <cacheField name="Observaciones institucion" numFmtId="0">
      <sharedItems containsBlank="1" longText="1"/>
    </cacheField>
    <cacheField name="Permanente" numFmtId="0">
      <sharedItems/>
    </cacheField>
    <cacheField name="Sin acción" numFmtId="0">
      <sharedItems/>
    </cacheField>
    <cacheField name="Sin fecha" numFmtId="0">
      <sharedItems/>
    </cacheField>
    <cacheField name="Sin indicador" numFmtId="0">
      <sharedItems/>
    </cacheField>
    <cacheField name="Observaciones acción" numFmtId="0">
      <sharedItems containsNonDate="0" containsString="0" containsBlank="1"/>
    </cacheField>
    <cacheField name="Fecha final de acuerdo a sentencia" numFmtId="14">
      <sharedItems containsDate="1" containsMixedTypes="1" minDate="2016-04-13T00:00:00" maxDate="2018-04-09T00:00:00"/>
    </cacheField>
    <cacheField name="Duración actividad" numFmtId="0">
      <sharedItems containsMixedTypes="1" containsNumber="1" containsInteger="1" minValue="-335" maxValue="813"/>
    </cacheField>
    <cacheField name="Días entre fecha final según sentencia y fecha plan de acción" numFmtId="0">
      <sharedItems containsMixedTypes="1" containsNumber="1" containsInteger="1" minValue="-633" maxValue="397"/>
    </cacheField>
    <cacheField name="Problema en fechas" numFmtId="0">
      <sharedItems/>
    </cacheField>
    <cacheField name="Fecha inicial en formato enviado" numFmtId="0">
      <sharedItems containsDate="1" containsBlank="1" containsMixedTypes="1" minDate="2016-02-11T00:00:00" maxDate="2017-01-02T00:00:00"/>
    </cacheField>
    <cacheField name="Fecha finalización en formato enviado" numFmtId="0">
      <sharedItems containsDate="1" containsBlank="1" containsMixedTypes="1" minDate="2016-04-20T00:00:00" maxDate="2018-04-09T00:00: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jaime.parra" refreshedDate="42515.633636458333" createdVersion="5" refreshedVersion="5" minRefreshableVersion="3" recordCount="165">
  <cacheSource type="worksheet">
    <worksheetSource ref="A1:V134" sheet="Consolidado Planes de Acción"/>
  </cacheSource>
  <cacheFields count="25">
    <cacheField name="Entidad" numFmtId="0">
      <sharedItems count="8">
        <s v="DNP"/>
        <s v="Presidencia"/>
        <s v="USPEC"/>
        <s v="Ministerio de Hacienda"/>
        <s v="Presidencia "/>
        <s v="INPEC"/>
        <s v="Ministerio de Salud"/>
        <s v="Ministerio de Justicia"/>
      </sharedItems>
    </cacheField>
    <cacheField name="Ubicación de la Orden en la Sentencia" numFmtId="0">
      <sharedItems count="63">
        <s v="PR-OG-VIGÉSIMO SEGUNDO 13"/>
        <s v="PR-OG-VIGÉSIMO SEGUNDO 21"/>
        <s v="PR-OG-VIGÉSIMO SEGUNDO 23"/>
        <s v="PR-OG-VIGÉSIMO SEGUNDO 24"/>
        <s v="PR-OG-VIGÉSIMO SEGUNDO 26"/>
        <s v="PR-OG-VIGÉSIMO SEGUNDO 34"/>
        <s v="PR-DF-TREINTAGÉSIMO PRIMERO"/>
        <s v="PC-81"/>
        <s v="PR-OG-VIGÉSIMO SEGUNDO 8"/>
        <s v="PC-42-a"/>
        <s v="PR-OG-VIGÉSIMO SEGUNDO 4"/>
        <s v="PR-OG-VIGÉSIMO SEGUNDO 22-a"/>
        <s v="PR-OG-VIGÉSIMO SEGUNDO 27"/>
        <s v="PR-OG-VIGÉSIMO SEGUNDO 30"/>
        <s v="PR-OG-VIGÉSIMO SEGUNDO 30-b"/>
        <s v="PR-OG-VIGÉSIMO SEGUNDO 30-a"/>
        <s v="PC-171"/>
        <s v="PR-OG-VIGÉSIMO SEGUNDO 20"/>
        <s v="PR-OG-VIGÉSIMO SEGUNDO 25"/>
        <s v="PR-OP-VIGÉSIMO QUINTO "/>
        <s v="PR-OP-VIGÉSIMO SEXTO "/>
        <s v="PR-OP-VIGÉSIMO SEPTIMO "/>
        <s v="PR-OP-VIGÉSIMO OCTAVO "/>
        <s v="PR-OP-VIGÉSIMO NOVENO "/>
        <s v="PR-OP-TREINTAGÉSIMO"/>
        <s v="PC-17"/>
        <s v="PC-85"/>
        <s v="PC-111 "/>
        <s v="PC-85-a"/>
        <s v="PR-OG-VIGÉSIMO SEGUNDO 6"/>
        <s v="PC-167b"/>
        <s v="PC-167c"/>
        <s v="PC-89"/>
        <s v="PC-132"/>
        <s v="PR-OP-VIGÉSIMO SEXTO-a"/>
        <s v="PR-OP-TREINTAGÉSIMO-a"/>
        <s v="PR-OG-VIGÉSIMO SEGUNDO 22"/>
        <s v="PC-156-i"/>
        <s v="PC-156-ii"/>
        <s v="PC-156-iii"/>
        <s v="PC-156-iiii"/>
        <s v="PC-167"/>
        <s v="PC-167 "/>
        <s v="PC-92"/>
        <s v="PR-OG-VIGÉSIMO SEGUNDO 3"/>
        <s v="PR-OG-VIGÉSIMO SEGUNDO 7"/>
        <s v="PR-OG-VIGÉSIMO SEGUNDO 9"/>
        <s v="PR-OG-VIGÉSIMO SEGUNDO 10"/>
        <s v="PR-OG-VIGÉSIMO SEGUNDO 11"/>
        <s v="PR-OG-VIGÉSIMO SEGUNDO 12"/>
        <s v="PR-OG-VIGÉSIMO SEGUNDO 14"/>
        <s v="PR-OG-VIGÉSIMO SEGUNDO 15"/>
        <s v="PR-OG-VIGÉSIMO SEGUNDO 16"/>
        <s v="PR-OG-VIGÉSIMO SEGUNDO 17"/>
        <s v="PR-OG-VIGÉSIMO SEGUNDO 33"/>
        <s v="PR-OP-VIGÉSIMO TERCERO "/>
        <s v="PC-109-ii"/>
        <s v="PC-109-iii-c"/>
        <s v="PC-109-iii"/>
        <s v="PC-109-iii-a"/>
        <s v="PC-160"/>
        <s v="PC-60 "/>
        <s v="PC-157"/>
      </sharedItems>
    </cacheField>
    <cacheField name="Orden asociada" numFmtId="0">
      <sharedItems/>
    </cacheField>
    <cacheField name="Orden" numFmtId="0">
      <sharedItems count="63" longText="1">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justar todos los proyectos que se estén ejecutando o implementando a las condiciones mínimas de subsistencia digna y humana propuestas en la presente providencia. (A cargo de INPEC, USPEC, DNP y Ministerio de Justicia)"/>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Revisar los cupos existentes y adecuar los proyectados, al estándar referido y a las condiciones mínimas de reclusión por precisar"/>
        <s v="Promover la creación, implementación y/o ejecución de un sistema amplio de penas y medidas de aseguramiento alternativas a la privación de la libertad. (Orden compartida con el Congreso, la Fiscalía y la Presidenci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Objetar los proyectos de ley o actos legislativos que no superen el referido estándar constitucional mínimo de una política criminal respetuosa de los derechos humanos."/>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Asumir la articulación de las distintas entidades administrativas y los diferentes entes territoriales, diseñando una estrategia al respect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Asumir la articulación en el evento en que deban concurrir varias entidades a la solución de alguno de los problemas planteados."/>
        <s v="Diseñar la estrategia de seguimiento al cumplimiento de esta sentencia (Esta orden es compartida con la Procuraduría General de la Nación y la Defensoría del Pueblo)"/>
        <s v="Presentar, en conjunto con la Defensoría del Pueblo y con la Procuraduría General de la Nación informes semestrales a la Corte Constitucional "/>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Adecuar todas las áreas de sanidad de los 16 establecimientos de reclusión bajo estudio para que se cumplan con las condiciones mínimas de prestación del servicio de salud ( A cargo de INPEC, USPEC,  Ministerio de Justicia)"/>
        <s v="Poner a disposición de cada interno kit de aseo, colchoneta, almohada, sábanas y cobija(s) en caso de ser necesarias, para su descanso nocturno; cada persona que ingrese al penal debe contar con esta misma garantía (A cargo de INPEC, USPEC)"/>
        <s v="Poner a disposición de los internos una cantidad razonable de duchas y baterías sanitarias, en óptimos estado de funcionamiento (A cargo de INPEC, US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Estructurar un protocolo de tratamiento higiénico y óptimo de alimentos (A cargo de INPEC, USPEC, Directores de cada uno de los establecimientos penitenciarios accionados o vinculados en la sentencia)"/>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Garantizar la adecuación de espacios salubres e higiénicos donde los presos puedan alimentarse y satisfacer sus necesidades básicas con dignidad, la garantía de seguridad y vigilancia para los presos"/>
        <s v="Nivelar el gasto en infraestructura con el gasto para los demás programas y servicios requeridos por la población carcelaria"/>
        <s v="Destinar una partida presupuestal a la superación del Estado de Cosas Inconstitucional, a cada una de las entidades que hacen parte del Sistema Nacional Penitenciario y Carcelario"/>
        <s v="Incorporar una metodología que armonice el principio de anualidad en materia presupuestal, y las necesidades de la vida carcelaria"/>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Solventar económicamente las medidas que operan frente a las personas condenadas. Las personas sindicadas están a cargo de las entidades territoriales."/>
        <s v="Construir, en forma asistida por el INPEC, un plan de utilización de espacios y de manejo del tiempo en la vida carcelaria. Los planes deberán ser aprobados por el Ministerio de Justicia y del Derecho. "/>
        <s v="Vigilar el cumplimiento de la entrega de los KITS y verificar que responda a los factores y necesidades que impone la región y sus condiciones climáticas."/>
        <s v="Presentar un informe y un plan de acción para cubrir las necesidades insatisfechas"/>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Estructurar un listado de insumos y equipos básicos para la atención por medicina general, psiquiatría, psicología, odontología, ginecología, obstetricia. "/>
        <s v="Fijar las condiciones de almacenamiento de medicamentos que deberán acatar los establecimientos penitenciarios."/>
        <s v="Fijar un listado de medicamentos mínimo que deberá permanecer en cantidad y calidad en la farmacia."/>
        <s v="Fijar un protocolo de vigilancia y control de las condiciones de almacenamiento de medicamentos, conforme el cual serán evaluados mensualmente su número (suficiencia), su vencimiento (vigencia) y su calidad (condiciones ambientales y aspecto)."/>
        <s v="                                                                                                                                                                                                                                                                                                                                                                                                 Será entonces al Ministerio de Salud y Protección Social a quien competa 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_x000a_Una vez efectuados los lineamientos sobre alimentación en las cárceles colombianas, éstos deberán ser acogidos por la generalidad de los establecimientos penitenciarios, sin importar si los alimentos son suministrados a través de la contratación con empresas particulares, que deberán ceñirse a los lineamientos del Ministerio."/>
        <s v="Fijar los parámetros alimentarios y nutricionales generales para los neonatos y los bebés a cargo del establecimiento penitenciario."/>
        <s v="                                                                                                                                                                                                                            Garantizar la afiliación de la población reclusa al Sistema General de Seguridad Social en Salud y proveer los servicios de manera adecuada e idónea"/>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 Dar  viabilidad financiera e institucional al Consejo Superior de Política Criminal y a sus instancias técnicas y Diseñar un plan concreto y un cronograma de acción"/>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Emprender las acciones para la creación de un sistema de información unificado, serio y confiable sobre Política Criminal"/>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s v="Crear de una instancia técnica de carácter permanente que consolide un Sistema de información sobre la Política Criminal "/>
        <s v="Emprender todas las acciones necesarias para diseñar un cronograma de implementación de las brigadas jurídicas periódicas en los establecimientos de reclusión del país. (A cargo de Consejo Superior de la Judicatura, Ministerio de Justicia y Defensoría)"/>
        <s v="Emprender todas las acciones necesarias para implementar brigadas jurídicas en los 16 establecimientos de reclusión accionados en los procesos acumulados. (A cargo de Consejo Superior de la Judicatura, Ministerio de Justicia y Defensorí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Conformación del Comité Interdisciplinario"/>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Estructurar una base de datos y un Sistema de Información fuerte que recoja la información relevante a toda la política criminal"/>
        <s v="Consignar mensualmente la información local necesaria y las evidencias del caso, para determinar por parte de los líderes del seguimiento y de esta Corporación, los avances y retrocesos de la Política Criminal."/>
        <s v="Efectuar el registro de información sobre la vida en libertad de la persona que estuvo recluida"/>
        <s v="Conformar un mecanismo mediante el cual la información pueda centralizarse, y a su vez pueda conectarse en condiciones de reserva, con los demás datos relativos a la ejecución de la pena o la criminalización terciaria"/>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haredItems>
    </cacheField>
    <cacheField name="Acción" numFmtId="0">
      <sharedItems containsBlank="1" count="129" longText="1">
        <s v="Elaborar un estudio técnico sobre la integración del marco de empresa y derechos humanos en materia penitenciaria y carcelaria, que sirva como insumo para el plan integral que debe coordinar el INPEC."/>
        <s v="OBJETADA POR DNP: Definir criterios de evaluación de proyectos de inversión e identificar proyectos de inversión."/>
        <s v="OBJETADA POR DNP: Aplicar criterios definidos por DNP a los proyectos de inversión previamente identificados. Dar previo concepto a proyectos de inversión que no cumplan los criterios."/>
        <s v="Definir criterios de evaluación de proyectos de inversión e identificar proyectos de inversión."/>
        <s v="Aplicar criterios definidos por DNP a los proyectos de inversión previamente identificados. Dar previo concepto a proyectos de inversión que no cumplan los criterios."/>
        <s v="OBJETADA POR DNP: Elaborar los estudios técnicos que soliciten INPEC, USPEC y el Ministerio de Justicia."/>
        <s v="OBJETADA POR DNP: Realizar oportunamente los trámites presupuestales competencia del DNP, que sean requeridos para viabilizar las actividades del Ministerio de Justicia, el INPEC y la USPEC para el cumplimiento de la sentencia."/>
        <s v="Elaborar los estudios técnicos que soliciten INPEC, USPEC y el Ministerio de Justicia."/>
        <m/>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Pendiente Revisión con alta dirección"/>
        <s v="Secretaría Jurídica y  la Dirección de Gestión General diseñarán e implementarán la estrategia de articulación de las entidades señaladas en la sentencia."/>
        <s v="La Secretaría Jurídica y la Dirección de Gestión General  prepararán una base de datos que contenga las órdenes impartidas a cada entidad, así como los objetivos en la superación del ECI  "/>
        <s v="La Secretaría Jurídica y la Dirección de Gestión General prepararán una comunicación informando a cada entidad su rol en la superación del ECI"/>
        <s v="La Secretaría Jurídica y la Dirección de Gestión General establececerán los lineamientos en el caso en que el cumplimiento de las órdenes involucren a varias entidades."/>
        <s v="La Secretaría Jurídica y la Dirección de Gestión General establecerán la estrategia que permita realizar el seguimiento permanente a las ordenes de la sentencia T-762 que involucre a toda las entidades concernidas. "/>
        <s v="Se elaborará el informe semestral que presente las acciones adelantadas y avances "/>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La USPEC ajustará los proyectos a los lineamientos mínimos, siempre y cuando la estructura física de los establecimientos así lo permita y se cuente con los recursos presupuestales suficientes."/>
        <s v="La Dirección General de la Uspec remitirá a las diferentes áreas circular mediante la cual se dará la instrucción de ajustar los proyectos a los lineamientos mínimos emitidos por la Corte."/>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s v="Impulsar la implementación del nuevo modelo de atención en salud._x000a_"/>
        <s v="Participar en el sub-comité interinstitucional de atención en salud.        "/>
        <s v="Dar trámite a las eventuales solicitudes de modificación del Contrato de Fiducia que realice el Consorcio, con miras a facilitar la ejecución del mismo.       "/>
        <s v="Continuar ejerciendo la supervisión del Contrato de Fiducia."/>
        <s v="La USPEC remitirá un informe con la descripción de las áreas de sanidad de los 16 establecimientos que ya han sido intervenidas. _x000a_"/>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La USPEC realizará el mantenimiento de las áreas de sanidad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de las áreas de alojamiento de manera progresiva y de acuerdo al alcance presupuestal y técnico de la infreaestructura en cada establecimiento."/>
        <s v=" 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baterias sanitarias y duchas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áreas de visita conyugal de manera progresiva y de acuerdo al alcance presupuestal y técnico de la infreaestructura en cada establecimiento."/>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a las áreas donde los internos consumen sus alimentos de manera progresiva y de acuerdo al alcance presupuestal y técnico de la infreaestructura en cada establecimiento. "/>
        <s v="Se emitirá una circular al interior de la entidad para efectos de que todas las áreas ejecutoras tengan en cuenta en sus solicitudes de plan de inversión para cada vigencia, la inclusión de proyectos que no respondan exclusivamente a generación de cupos."/>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1, Con base en la información suministrada sobre costeo de necesidades, colaborar con las entidades para que, de acuerdo con la capacidad fiscal, las metas y acciones vayan acorde con parámetros de sostenibilidad y progresividad."/>
        <s v="Para el Ministerio de Hacienda esta orden está contenida en los puntos anteriores."/>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Realizar una cartilla de la política criminal que contenga el estándar constitucional mínimo que debe cumplir una política criminal con enfoque en DDHH."/>
        <s v="Llevar a cabo la divulgación y difusión de los contenidos del estándar consitucional que debe cumplir la política criminal respetuosa de los DDHH."/>
        <s v="Llevar a cabo talleres con las autoridades concernidas en la materia para la difusión del estándar constitucional mínimo que debe cumplir una política criminal respetuosa de los DDHH. "/>
        <s v="Verificación de normativa existente en relación a la permanencia de niños menores de tres años, hijos(as) de internas, mujeres gestantes y madres lactantes."/>
        <s v="Instalación de grupo de trabajo intersectorial con el INPEC, el Ministerio de Salud y Protección Social, el ICBF, la coordinación de la Comisión Intersectorial de Primera Infancia (CIPI) y las demás entidades que se consideren pertinentes en este proceso."/>
        <s v="Análisis situacional de las madres gestantes y lactantes y de los niños y niñas de la primera infancia que nacen y viven en cárceles."/>
        <s v="Análisis de atenciones nesarias para atender a niños y niñas de primera infancia presentes en los establecimientos carcelarios."/>
        <s v="Definición del esquema de atención a madres gestantes y lactantes y niños y niñas de primera infancia,  acorde con las condiciones carcelarias y a los lineamientos de la política de atención integral a la primera infancia."/>
        <s v="Registro y seguimiento de las atenciones brindadas a las madres gestantes y lactantes y a  los niños y niñas de primera infancia presentes en los establecimientos carcelarios."/>
        <s v="Gestión para que las Direcciones Territoriales de Salud desarrollen las acciones del Plan de los Mil Primeros Días de Vida al interior de las cárceles"/>
        <s v="Seguimiento de los niños y niñas menores de tres años que se encuentran con sus madres en los centros de reclusión, para determinar afiliación y acceso a los servicios en el marco del SGSSS "/>
        <s v="Presentar las necesidades presupuestales de atención y tratamiento de la población reclusa(salud, resocializacion, aseo e higiene)"/>
        <s v="Presentar el documento &quot;Programación de Bienes y Servicios de cada vigencia&quot; para su ejecución presupuestal"/>
        <s v="Realizar 136 visitas  a los ERON, con el fin de identificar las areas disponibles para el desarrollo de programas de atención y tratamiento, educación y actividades productivas."/>
        <s v="De acuerdo a las visitas realizadas dejar un plan de instrucciones , respecto a la utilización de las areas disponibles para el desarrollo de programas de atención y tratamiento, educación y actividades productivas."/>
        <s v="Realizar la ejecución de las instrucciones  proferidas por la Dirección de Atención y Tratamiento. "/>
        <s v="Revisión de la normatividad y documentación existente frente a los programas y actividades de resocializacion"/>
        <s v="Llevar a cabo Mesas de trabajo internas con grupos interdisciplinarios (SENA , Secretarias de  Salud, MinEducacion, MinTrabajo, MinJusticia)"/>
        <s v="Elaborar   Propuesta de Plan Integral"/>
        <s v="Recepcionar observaciones por parte del Sector y &quot;DNP&quot; en referencia a incluir acciones en los proyectos de inversión"/>
        <s v="Coordinar con los formuladores de los proyectos de inversión del Instituto la inclusión o justificación de las acciones propuestas por parte del sector y &quot;DNP&quot;"/>
        <s v="Presentar la inclusión de las actividades según observación emitida por el sector y &quot;DNP&quot;  en los proyectos de inversión o su justificación al sector"/>
        <s v="Aprobación por parte del sector sobre lo actuado en lo concerniente  a los proyectos de inversión"/>
        <s v="Verificar que los proyectos de infraestructura penitenciaria y carcelaria presentados por la USPEC cumplan con los estándares  para brindar las condiciones mínimas de subsistencia digna y humana a la población reclusa contenidos en el Manual Tecnico de Construccion. "/>
        <s v="Verificar que los proyectos de infraestructura penitenciaria y carcelaria a  presentar  por la USPEC cumplan con los estándares  para brindar las condiciones mínimas de subsistencia digna y humana a la población reclusa contenidos en el Manual Tecnico de Contruccion."/>
        <s v="Realizar seguimiento a la prestación de servicios de salud para las Personas Privadas de la Libertad en los  Establecimientos Penitenciarios y Carcelarios del orden nacional  "/>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Presentar informe mensual sobre la atención social - eje prestacional a la Dirección de Atención y Tratamiento"/>
        <s v="Presentar informes mensuales a la Subdirección de Atención Psicosocial del programa de Atención Social – Eje prestacional."/>
        <s v="Presentar informes mensuales a las Direcciones Regionales del programa de Atención Social – Eje prestacional"/>
        <s v="Mantener actualizados los registros de atención a los internos en el programa de Atención Social – Eje prestacional"/>
        <s v="Solicitar a la USPEC que  realice la verificación de la cantidad de duchas y baterías sanitarias, además del estado en que se encuentran,  en  los 16 establecimientos de sentencia. Así mismo, se efectué las adecuaciones en atención a la orden de Tutela.     "/>
        <s v="solicitar informe a los Directores Regionales y Directores de Establecimientos y Realizar seguimiento con las acciones que a ello conlleve,  sobre las condiciones de higiene e intimidad para visitas conyugales  de  los (16) ERON cobijados por la Sentencia T-762/15"/>
        <s v="Realizar Protocolo de Tratamiento Higienico y Optimo de  Alimentos "/>
        <s v="realizar informes mensuales  de seguimiento sobre el cumplimiento del protocolo  de Tratamiento Higienico y Optimo de Alimentos por parte de la empresa contratista"/>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Solicitar a los Establecimientos un informe sobre las necesidades de infraestructura en relacion con el manejo de aguas(suministro de agua potable y evacuacion adecuada de aguas negras)."/>
        <s v="Se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o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_x000a__x000a_Se emitió los lineamientos de buenas prácticas de manufactura para la manipulación de alimentos al interior de los centros penitenciarios, los cuales fueron adoptados por la Unidad de Servicios Penitenciarios y Carcelarios USPEC.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En su competencia, el Ministerio de Salud y Protección Social especificó en la Resolución 5159 de 2015 el Modelo de Atención, para cada tipología de Establecimiento de Reclusión del Orden Nacional – ERON, los listados corresponden a las necesidades específicas de cada establecimiento, contemplando el número de internos, y las patologías. Este modelo determinó el tipo de servicios a considerar en el ámbito intramural, para lo cual se deben adoptar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 _x000a__x000a_Adicionalmente el decreto 2245 y la resolución 5159 incluyen disposiciones para el tratamiento diferenciado para la atención en salud de las muejeres y niños y niñas que deben orientar las acciones de la USPEC, el INPEC y el Consorcio.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 condiciones que fueron incorporadas en el MANUAL TÉCNICO ADMINISTRATIVO DEL SISTEMA OBLIGATORIO PARA LA GARANTÍA DE LA CALIDAD EN SALUD PENITENCIARIA. 6.1.4.4. Apoyo Diagnóstico. Servicio Farmacéutico - Pag. 18. 6.1.5.4 Apoyo diagnóstico y complementación terapéutica/a. Servicio Farmacéutico - Pag 23-24. 6.1.6 Medicamentos, Dispositivos Médicos e Insumos - Pag 25-26. 6.2.1.2 Comités Obligatorios para los ERON/a. Comité de farmacia y terapéutica - Pag 50-51. INDICADORES - pag 56.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y el listado corresponderá a la situación de morbilidad del cada ERON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_x000a__x000a__x000a_"/>
        <s v="Le corresponde al prestador de servicio intramural establecer un protocolo de vigilancia y control de las condiciones de almacenamiento de medicamentos, en el marco de lo previsto en la Resolución 1403 de 2007 y del Modelo de Atención en Salud (Resolución 5159 de 2015), estos protocolos de control y medición de indicadores para evaluar las condiciones de almacenamiento se encuentran determinadas en el MANUAL TÉCNICO ADMINISTRATIVO DEL SISTEMA OBLIGATORIO PARA LA GARANTÍA DE LA CALIDAD EN SALUD PENITENCIARIA en los numerales referidos en PC 156.Linea 6.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 improtante anotar que la USPEC mediante la resolución 000560 del 17 de julio de 2014 adopto los lineamientos de buenas prácticas de manufactura de alimentos para establecimientos carcelarios. _x000a__x000a_Este Ministerio se mantiene atento a las dinámicas de la implementación del Modelo de Salud y los efectos de las determinantes en salud, a identificar los requerimientos de ajuste que impliquen desarrollos normativos o de lineamientos en esta materia._x000a_Capacitar sobre la norma expedida_x000a_"/>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
        <s v="Además de la definición del Modelo de Atención en Salud (resolución 5159 de 2015) el Ministerio de Salud y Protección Social birnda  la asesoría respecto a aspectos críticos para la adecuada prestación de los servicios como son:  las formas de contratación de servicios de salud, la información sobre precios de mercado y frecuencias de uso de servicios de salud y la información epidemiológica  que dispone el Ministerio de Salud y Protección Social  de los afiliados al SGSSS.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be aclararse que a partir de la Ley 1709 de 2014 la PPL pertenecen a un régimen de protección especial a cargo de los recursos de Fondo Nacional de Salud para la Población Privada de la Libertad y en ese sentido no están afiliados al SGSSS.  Por lo tanto las acciones deben plantearse en este contexto."/>
        <s v="Emplear la iniciativa legislativa en materia de política criminal ajustada al estándar mínimo constitucional"/>
        <s v="Coordinar una discusión en el marco del Comité Técnico del Consejo Superior de Política Criminal en torno al fortalecimiento institucional y financiero del mismo"/>
        <s v="Diseñar política de concientización ciudadana "/>
        <s v="Identificar las necesidades técnicas y funcionales para la implementación y/o mejora de las soluciones tecnológicas de información  (sujeto a aprobación de recursos de proyecto de inversión 2017)"/>
        <s v="Diseñar, Desarrollar e implementar soluciones informáticas. (Sujeto a aprobación de recursos de proyecto de inversión 2017)"/>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Realizar seguimiento y evaluación al modelo de gestión de información._x000a__x000a_*Actualizar el modelo de gestión de información. _x000a__x000a_(Acciones sujetas a aprobación de recursos en el proyecto de inversión 2017)"/>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Revisión de la legislación en materia penal "/>
        <s v="Definición de proyecto de ley de reajuste de proporcionalidad de las penas (sujeto a aprobación del punto anterior)"/>
        <s v="Coordinación de la Oficina de Información en Justicia y el Observatorio de Política Criminal "/>
        <s v="Construir un mapa de ruta sobre el tratamiento resocializador y la concesión de beneficios administrativos. (sujeto a aprobación de recursos el proyecto de inversión 2017)"/>
        <s v="Analizar el impacto del tratamiento penitenciario en la población condenada por los cinco delitos con mayor participación en el sistema penitenciario y carcelario (sujeto a aprobación de recursos el proyecto de inversión 2017)"/>
        <s v="Coordinar con Defensoría y Consejo Superior de la Judicatura y el INPEC la construcción del cronograma para adelantar las brigadas jurídicas."/>
        <s v="Coordinar con Defensoría y Consejo Superior de la Judicatura y el INPEC la realización de las brigadas jurídicas."/>
        <s v="Coordinar con Defensoría y Consejo Superior de la Judicatura y el INPEC la recolección de datos y logística que implican las brigadas jurídicas."/>
        <s v="Conformar el Comité"/>
        <s v="Desde el Comité Intersdisciplinario, impulsar la construcción de los estándares en materia de vida carcelaria"/>
        <s v="Coordinar la comunicación INPEC-USPEC para que la información que recolecte USPEC genere la actualización de los datos a cargo del INPEC"/>
        <s v="Tramitar proyectos que se ajusten a las condiciones mínimas de subsistencia digna y humana"/>
        <s v="Verificar que los proyectos de infraestructura penitenciaria y carcelaria presentados por la USPEC cumplan con los estándares para brindar las condiciones mínimas de subsistencia digna y humana a la población reclusa"/>
        <s v="Sub-comité de atención en salud PPL (las distintas medidas se están tomando en un espacio en el que participan varias entidades y las acciones no son estables en el tiempo, sino que varían o se amplían constantemente)."/>
        <s v="Operar los mecanismos de intercambio u obtención de información en Justicia (sujeto a aprobación de recursos de proyecto de inversión 2017)"/>
        <s v="Coordinar con MinInterior la manera como MinJusticia debe acercarse a los entes territoriales."/>
        <s v="Notificar a los entes territoriales de la sentencia T-762 de 2015 y enviar guía para tramitar proyectos para la construcción de establecimientos carcelarios para población sindicada."/>
        <s v="Orden objetada por MinJusticia. Eventualmente, coordinar entidades INPEC-USPEC al cumplimiento de esta orden."/>
        <s v="Coordinar con Defensoría, INPEC y USPEC la recolección de los datos que se identifiquen en el Comité Interdisciplinario"/>
        <s v="Orden objetada por MinJusticia. Eventualmente, coordinar a USPEC al cumplimiento de esta orden."/>
      </sharedItems>
    </cacheField>
    <cacheField name="Entegrable o Producto" numFmtId="0">
      <sharedItems containsBlank="1" longText="1"/>
    </cacheField>
    <cacheField name="Fecha inicial" numFmtId="0">
      <sharedItems containsDate="1" containsBlank="1" containsMixedTypes="1" minDate="2016-02-11T00:00:00" maxDate="2017-04-09T00:00:00"/>
    </cacheField>
    <cacheField name="Fecha finalización" numFmtId="0">
      <sharedItems containsDate="1" containsBlank="1" containsMixedTypes="1" minDate="2016-04-08T00:00:00" maxDate="2018-07-01T00:00:00"/>
    </cacheField>
    <cacheField name="Indicador" numFmtId="0">
      <sharedItems containsBlank="1"/>
    </cacheField>
    <cacheField name="Nombre Responsale" numFmtId="0">
      <sharedItems containsBlank="1"/>
    </cacheField>
    <cacheField name="Objetada" numFmtId="0">
      <sharedItems/>
    </cacheField>
    <cacheField name="Observaciones institucion" numFmtId="0">
      <sharedItems containsBlank="1" longText="1"/>
    </cacheField>
    <cacheField name="Permanente" numFmtId="0">
      <sharedItems/>
    </cacheField>
    <cacheField name="Sin acción" numFmtId="0">
      <sharedItems/>
    </cacheField>
    <cacheField name="Sin fecha" numFmtId="0">
      <sharedItems/>
    </cacheField>
    <cacheField name="Sin indicador" numFmtId="0">
      <sharedItems/>
    </cacheField>
    <cacheField name="Observaciones acción" numFmtId="0">
      <sharedItems containsNonDate="0" containsString="0" containsBlank="1"/>
    </cacheField>
    <cacheField name="Fecha final de acuerdo a sentencia" numFmtId="14">
      <sharedItems containsDate="1" containsMixedTypes="1" minDate="2016-04-13T00:00:00" maxDate="2018-04-09T00:00:00"/>
    </cacheField>
    <cacheField name="Duración actividad" numFmtId="0">
      <sharedItems containsMixedTypes="1" containsNumber="1" containsInteger="1" minValue="-335" maxValue="813"/>
    </cacheField>
    <cacheField name="Días entre fecha final según sentencia y fecha plan de acción" numFmtId="0">
      <sharedItems containsMixedTypes="1" containsNumber="1" containsInteger="1" minValue="-633" maxValue="397"/>
    </cacheField>
    <cacheField name="Problema en fechas" numFmtId="0">
      <sharedItems/>
    </cacheField>
    <cacheField name="Fecha inicial en formato enviado" numFmtId="0">
      <sharedItems containsDate="1" containsBlank="1" containsMixedTypes="1" minDate="2016-02-11T00:00:00" maxDate="2017-01-02T00:00:00"/>
    </cacheField>
    <cacheField name="Fecha finalización en formato enviado" numFmtId="0">
      <sharedItems containsDate="1" containsBlank="1" containsMixedTypes="1" minDate="2016-04-20T00:00:00" maxDate="2018-04-09T00:00:00"/>
    </cacheField>
    <cacheField name="Orden grupo Justicia" numFmtId="0">
      <sharedItems/>
    </cacheField>
    <cacheField name="Orden grupo Salud" numFmtId="0">
      <sharedItems count="2">
        <s v="NO"/>
        <s v="SI"/>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jaime.parra" refreshedDate="42515.643211805553" createdVersion="5" refreshedVersion="5" minRefreshableVersion="3" recordCount="165">
  <cacheSource type="worksheet">
    <worksheetSource ref="A1:N134" sheet="Consolidado Planes de Acción"/>
  </cacheSource>
  <cacheFields count="17">
    <cacheField name="Entidad" numFmtId="0">
      <sharedItems/>
    </cacheField>
    <cacheField name="Ubicación de la Orden en la Sentencia" numFmtId="0">
      <sharedItems count="64">
        <s v="PR-OG-VIGÉSIMO SEGUNDO 13"/>
        <s v="PR-OG-VIGÉSIMO SEGUNDO 21"/>
        <s v="PR-OG-VIGÉSIMO SEGUNDO 23"/>
        <s v="PR-OG-VIGÉSIMO SEGUNDO 24"/>
        <s v="PR-OG-VIGÉSIMO SEGUNDO 26"/>
        <s v="PR-OG-VIGÉSIMO SEGUNDO 34"/>
        <s v="PR-DF-TREINTAGÉSIMO PRIMERO"/>
        <s v="PC-81"/>
        <s v="PR-OG-VIGÉSIMO SEGUNDO 8"/>
        <s v="PC-42-a"/>
        <s v="PR-OG-VIGÉSIMO SEGUNDO 4"/>
        <s v="PR-OG-VIGÉSIMO SEGUNDO 22-a"/>
        <s v="PR-OG-VIGÉSIMO SEGUNDO 27"/>
        <s v="PR-OG-VIGÉSIMO SEGUNDO 30"/>
        <s v="PR-OG-VIGÉSIMO SEGUNDO 30-b"/>
        <s v="PR-OG-VIGÉSIMO SEGUNDO 30-a"/>
        <s v="PC-171"/>
        <s v="PR-OG-VIGÉSIMO SEGUNDO 20"/>
        <s v="PR-OG-VIGÉSIMO SEGUNDO 25"/>
        <s v="PR-OP-VIGÉSIMO QUINTO "/>
        <s v="PR-OP-VIGÉSIMO SEXTO "/>
        <s v="PR-OP-VIGÉSIMO SEPTIMO "/>
        <s v="PR-OP-VIGÉSIMO OCTAVO "/>
        <s v="PR-OP-VIGÉSIMO NOVENO "/>
        <s v="PR-OP-TREINTAGÉSIMO"/>
        <s v="PC-17"/>
        <s v="PC-85"/>
        <s v="PC-111 "/>
        <s v="PC-85-a"/>
        <s v="PR-OG-VIGÉSIMO SEGUNDO 6"/>
        <s v="PC-167b"/>
        <s v="PC-167c"/>
        <s v="PC-89"/>
        <s v="PC-132"/>
        <s v="PR-OP-VIGÉSIMO SEXTO-a"/>
        <s v="PR-OP-TREINTAGÉSIMO-a"/>
        <s v="PR-OG-VIGÉSIMO SEGUNDO 22"/>
        <s v="PC-156-i"/>
        <s v="PC-156-ii"/>
        <s v="PC-156-iii"/>
        <s v="PC-156-iiii"/>
        <s v="PC-167"/>
        <s v="PC-167 "/>
        <s v="PC-92"/>
        <s v="PR-OG-VIGÉSIMO SEGUNDO 3"/>
        <s v="PR-OG-VIGÉSIMO SEGUNDO 7"/>
        <s v="PR-OG-VIGÉSIMO SEGUNDO 9"/>
        <s v="PR-OG-VIGÉSIMO SEGUNDO 10"/>
        <s v="PR-OG-VIGÉSIMO SEGUNDO 11"/>
        <s v="PR-OG-VIGÉSIMO SEGUNDO 12"/>
        <s v="PR-OG-VIGÉSIMO SEGUNDO 14"/>
        <s v="PR-OG-VIGÉSIMO SEGUNDO 15"/>
        <s v="PR-OG-VIGÉSIMO SEGUNDO 16"/>
        <s v="PR-OG-VIGÉSIMO SEGUNDO 17"/>
        <s v="PR-OG-VIGÉSIMO SEGUNDO 33"/>
        <s v="PR-OP-VIGÉSIMO TERCERO "/>
        <s v="PC-109-ii"/>
        <s v="PC-109-iii-c"/>
        <s v="PC-109-iii"/>
        <s v="PC-109-iii-a"/>
        <s v="PC-160"/>
        <s v="PC-60 "/>
        <s v="PC-157"/>
        <s v="PC-156" u="1"/>
      </sharedItems>
    </cacheField>
    <cacheField name="Orden asociada" numFmtId="0">
      <sharedItems/>
    </cacheField>
    <cacheField name="Orden" numFmtId="0">
      <sharedItems longText="1"/>
    </cacheField>
    <cacheField name="Acción" numFmtId="0">
      <sharedItems containsBlank="1" longText="1"/>
    </cacheField>
    <cacheField name="Entegrable o Producto" numFmtId="0">
      <sharedItems containsBlank="1" longText="1"/>
    </cacheField>
    <cacheField name="Fecha inicial" numFmtId="0">
      <sharedItems containsDate="1" containsBlank="1" containsMixedTypes="1" minDate="2016-02-11T00:00:00" maxDate="2017-04-09T00:00:00"/>
    </cacheField>
    <cacheField name="Fecha finalización" numFmtId="0">
      <sharedItems containsDate="1" containsBlank="1" containsMixedTypes="1" minDate="2016-04-08T00:00:00" maxDate="2018-07-01T00:00:00"/>
    </cacheField>
    <cacheField name="Indicador" numFmtId="0">
      <sharedItems containsBlank="1"/>
    </cacheField>
    <cacheField name="Nombre Responsale" numFmtId="0">
      <sharedItems containsBlank="1"/>
    </cacheField>
    <cacheField name="Objetada" numFmtId="0">
      <sharedItems/>
    </cacheField>
    <cacheField name="Observaciones institucion" numFmtId="0">
      <sharedItems containsBlank="1" longText="1"/>
    </cacheField>
    <cacheField name="Permanente" numFmtId="0">
      <sharedItems/>
    </cacheField>
    <cacheField name="Sin acción" numFmtId="0">
      <sharedItems/>
    </cacheField>
    <cacheField name="Sin fecha" numFmtId="0">
      <sharedItems/>
    </cacheField>
    <cacheField name="Sin indicador" numFmtId="0">
      <sharedItems/>
    </cacheField>
    <cacheField name="Observaciones acció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jaime.parra" refreshedDate="42515.656677199077" createdVersion="5" refreshedVersion="5" minRefreshableVersion="3" recordCount="171">
  <cacheSource type="worksheet">
    <worksheetSource ref="A1:W135" sheet="Consolidado Planes de Acción"/>
  </cacheSource>
  <cacheFields count="26">
    <cacheField name="Entidad" numFmtId="0">
      <sharedItems count="10">
        <s v="DNP"/>
        <s v="Presidencia"/>
        <s v="USPEC"/>
        <s v="Ministerio de Hacienda"/>
        <s v="Presidencia "/>
        <s v="INPEC"/>
        <s v="Ministerio de Salud"/>
        <s v="Ministerio de Justicia"/>
        <s v="DANE"/>
        <s v="SENA"/>
      </sharedItems>
    </cacheField>
    <cacheField name="Ubicación de la Orden en la Sentencia" numFmtId="0">
      <sharedItems count="63">
        <s v="PR-OG-VIGÉSIMO SEGUNDO 13"/>
        <s v="PR-OG-VIGÉSIMO SEGUNDO 21"/>
        <s v="PR-OG-VIGÉSIMO SEGUNDO 23"/>
        <s v="PR-OG-VIGÉSIMO SEGUNDO 24"/>
        <s v="PR-OG-VIGÉSIMO SEGUNDO 26"/>
        <s v="PR-OG-VIGÉSIMO SEGUNDO 34"/>
        <s v="PR-DF-TREINTAGÉSIMO PRIMERO"/>
        <s v="PC-81"/>
        <s v="PR-OG-VIGÉSIMO SEGUNDO 8"/>
        <s v="PC-42-a"/>
        <s v="PR-OG-VIGÉSIMO SEGUNDO 4"/>
        <s v="PR-OG-VIGÉSIMO SEGUNDO 22-a"/>
        <s v="PR-OG-VIGÉSIMO SEGUNDO 27"/>
        <s v="PR-OG-VIGÉSIMO SEGUNDO 30"/>
        <s v="PR-OG-VIGÉSIMO SEGUNDO 30-b"/>
        <s v="PR-OG-VIGÉSIMO SEGUNDO 30-a"/>
        <s v="PC-171"/>
        <s v="PR-OG-VIGÉSIMO SEGUNDO 20"/>
        <s v="PR-OG-VIGÉSIMO SEGUNDO 25"/>
        <s v="PR-OP-VIGÉSIMO QUINTO "/>
        <s v="PR-OP-VIGÉSIMO SEXTO "/>
        <s v="PR-OP-VIGÉSIMO SEPTIMO "/>
        <s v="PR-OP-VIGÉSIMO OCTAVO "/>
        <s v="PR-OP-VIGÉSIMO NOVENO "/>
        <s v="PR-OP-TREINTAGÉSIMO"/>
        <s v="PC-17"/>
        <s v="PC-85"/>
        <s v="PC-111 "/>
        <s v="PC-85-a"/>
        <s v="PR-OG-VIGÉSIMO SEGUNDO 6"/>
        <s v="PC-167b"/>
        <s v="PC-167c"/>
        <s v="PC-89"/>
        <s v="PC-132"/>
        <s v="PR-OP-VIGÉSIMO SEXTO-a"/>
        <s v="PR-OP-TREINTAGÉSIMO-a"/>
        <s v="PR-OG-VIGÉSIMO SEGUNDO 22"/>
        <s v="PC-156-i"/>
        <s v="PC-156-ii"/>
        <s v="PC-156-iii"/>
        <s v="PC-156-iiii"/>
        <s v="PC-167"/>
        <s v="PC-167 "/>
        <s v="PC-92"/>
        <s v="PR-OG-VIGÉSIMO SEGUNDO 3"/>
        <s v="PR-OG-VIGÉSIMO SEGUNDO 7"/>
        <s v="PR-OG-VIGÉSIMO SEGUNDO 9"/>
        <s v="PR-OG-VIGÉSIMO SEGUNDO 10"/>
        <s v="PR-OG-VIGÉSIMO SEGUNDO 11"/>
        <s v="PR-OG-VIGÉSIMO SEGUNDO 12"/>
        <s v="PR-OG-VIGÉSIMO SEGUNDO 14"/>
        <s v="PR-OG-VIGÉSIMO SEGUNDO 15"/>
        <s v="PR-OG-VIGÉSIMO SEGUNDO 16"/>
        <s v="PR-OG-VIGÉSIMO SEGUNDO 17"/>
        <s v="PR-OG-VIGÉSIMO SEGUNDO 33"/>
        <s v="PR-OP-VIGÉSIMO TERCERO "/>
        <s v="PC-109-ii"/>
        <s v="PC-109-iii-c"/>
        <s v="PC-109-iii"/>
        <s v="PC-109-iii-a"/>
        <s v="PC-160"/>
        <s v="PC-60 "/>
        <s v="PC-157"/>
      </sharedItems>
    </cacheField>
    <cacheField name="Orden asociada" numFmtId="0">
      <sharedItems/>
    </cacheField>
    <cacheField name="Orden" numFmtId="0">
      <sharedItems count="63" longText="1">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justar todos los proyectos que se estén ejecutando o implementando a las condiciones mínimas de subsistencia digna y humana propuestas en la presente providencia. (A cargo de INPEC, USPEC, DNP y Ministerio de Justicia)"/>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Revisar los cupos existentes y adecuar los proyectados, al estándar referido y a las condiciones mínimas de reclusión por precisar"/>
        <s v="Promover la creación, implementación y/o ejecución de un sistema amplio de penas y medidas de aseguramiento alternativas a la privación de la libertad. (Orden compartida con el Congreso, la Fiscalía y la Presidenci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Objetar los proyectos de ley o actos legislativos que no superen el referido estándar constitucional mínimo de una política criminal respetuosa de los derechos humanos."/>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Asumir la articulación de las distintas entidades administrativas y los diferentes entes territoriales, diseñando una estrategia al respect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Asumir la articulación en el evento en que deban concurrir varias entidades a la solución de alguno de los problemas planteados."/>
        <s v="Diseñar la estrategia de seguimiento al cumplimiento de esta sentencia (Esta orden es compartida con la Procuraduría General de la Nación y la Defensoría del Pueblo)"/>
        <s v="Presentar, en conjunto con la Defensoría del Pueblo y con la Procuraduría General de la Nación informes semestrales a la Corte Constitucional "/>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Adecuar todas las áreas de sanidad de los 16 establecimientos de reclusión bajo estudio para que se cumplan con las condiciones mínimas de prestación del servicio de salud ( A cargo de INPEC, USPEC,  Ministerio de Justicia)"/>
        <s v="Poner a disposición de cada interno kit de aseo, colchoneta, almohada, sábanas y cobija(s) en caso de ser necesarias, para su descanso nocturno; cada persona que ingrese al penal debe contar con esta misma garantía (A cargo de INPEC, USPEC)"/>
        <s v="Poner a disposición de los internos una cantidad razonable de duchas y baterías sanitarias, en óptimos estado de funcionamiento (A cargo de INPEC, US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Estructurar un protocolo de tratamiento higiénico y óptimo de alimentos (A cargo de INPEC, USPEC, Directores de cada uno de los establecimientos penitenciarios accionados o vinculados en la sentencia)"/>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Garantizar la adecuación de espacios salubres e higiénicos donde los presos puedan alimentarse y satisfacer sus necesidades básicas con dignidad, la garantía de seguridad y vigilancia para los presos"/>
        <s v="Nivelar el gasto en infraestructura con el gasto para los demás programas y servicios requeridos por la población carcelaria"/>
        <s v="Destinar una partida presupuestal a la superación del Estado de Cosas Inconstitucional, a cada una de las entidades que hacen parte del Sistema Nacional Penitenciario y Carcelario"/>
        <s v="Incorporar una metodología que armonice el principio de anualidad en materia presupuestal, y las necesidades de la vida carcelaria"/>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Solventar económicamente las medidas que operan frente a las personas condenadas. Las personas sindicadas están a cargo de las entidades territoriales."/>
        <s v="Construir, en forma asistida por el INPEC, un plan de utilización de espacios y de manejo del tiempo en la vida carcelaria. Los planes deberán ser aprobados por el Ministerio de Justicia y del Derecho. "/>
        <s v="Vigilar el cumplimiento de la entrega de los KITS y verificar que responda a los factores y necesidades que impone la región y sus condiciones climáticas."/>
        <s v="Presentar un informe y un plan de acción para cubrir las necesidades insatisfechas"/>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Estructurar un listado de insumos y equipos básicos para la atención por medicina general, psiquiatría, psicología, odontología, ginecología, obstetricia. "/>
        <s v="Fijar las condiciones de almacenamiento de medicamentos que deberán acatar los establecimientos penitenciarios."/>
        <s v="Fijar un listado de medicamentos mínimo que deberá permanecer en cantidad y calidad en la farmacia."/>
        <s v="Fijar un protocolo de vigilancia y control de las condiciones de almacenamiento de medicamentos, conforme el cual serán evaluados mensualmente su número (suficiencia), su vencimiento (vigencia) y su calidad (condiciones ambientales y aspecto)."/>
        <s v="                                                                                                                                                                                                                                                                                                                                                                                                 Será entonces al Ministerio de Salud y Protección Social a quien competa 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_x000a_Una vez efectuados los lineamientos sobre alimentación en las cárceles colombianas, éstos deberán ser acogidos por la generalidad de los establecimientos penitenciarios, sin importar si los alimentos son suministrados a través de la contratación con empresas particulares, que deberán ceñirse a los lineamientos del Ministerio."/>
        <s v="Fijar los parámetros alimentarios y nutricionales generales para los neonatos y los bebés a cargo del establecimiento penitenciario."/>
        <s v="                                                                                                                                                                                                                            Garantizar la afiliación de la población reclusa al Sistema General de Seguridad Social en Salud y proveer los servicios de manera adecuada e idónea"/>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 Dar  viabilidad financiera e institucional al Consejo Superior de Política Criminal y a sus instancias técnicas y Diseñar un plan concreto y un cronograma de acción"/>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Emprender las acciones para la creación de un sistema de información unificado, serio y confiable sobre Política Criminal"/>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s v="Crear de una instancia técnica de carácter permanente que consolide un Sistema de información sobre la Política Criminal "/>
        <s v="Emprender todas las acciones necesarias para diseñar un cronograma de implementación de las brigadas jurídicas periódicas en los establecimientos de reclusión del país. (A cargo de Consejo Superior de la Judicatura, Ministerio de Justicia y Defensoría)"/>
        <s v="Emprender todas las acciones necesarias para implementar brigadas jurídicas en los 16 establecimientos de reclusión accionados en los procesos acumulados. (A cargo de Consejo Superior de la Judicatura, Ministerio de Justicia y Defensorí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Conformación del Comité Interdisciplinario"/>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Estructurar una base de datos y un Sistema de Información fuerte que recoja la información relevante a toda la política criminal"/>
        <s v="Consignar mensualmente la información local necesaria y las evidencias del caso, para determinar por parte de los líderes del seguimiento y de esta Corporación, los avances y retrocesos de la Política Criminal."/>
        <s v="Efectuar el registro de información sobre la vida en libertad de la persona que estuvo recluida"/>
        <s v="Conformar un mecanismo mediante el cual la información pueda centralizarse, y a su vez pueda conectarse en condiciones de reserva, con los demás datos relativos a la ejecución de la pena o la criminalización terciaria"/>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haredItems>
    </cacheField>
    <cacheField name="Acción" numFmtId="0">
      <sharedItems containsBlank="1" count="133" longText="1">
        <s v="Elaborar un estudio técnico sobre la integración del marco de empresa y derechos humanos en materia penitenciaria y carcelaria, que sirva como insumo para el plan integral que debe coordinar el INPEC."/>
        <s v="OBJETADA POR DNP: Definir criterios de evaluación de proyectos de inversión e identificar proyectos de inversión."/>
        <s v="OBJETADA POR DNP: Aplicar criterios definidos por DNP a los proyectos de inversión previamente identificados. Dar previo concepto a proyectos de inversión que no cumplan los criterios."/>
        <s v="Definir criterios de evaluación de proyectos de inversión e identificar proyectos de inversión."/>
        <s v="Aplicar criterios definidos por DNP a los proyectos de inversión previamente identificados. Dar previo concepto a proyectos de inversión que no cumplan los criterios."/>
        <s v="OBJETADA POR DNP: Elaborar los estudios técnicos que soliciten INPEC, USPEC y el Ministerio de Justicia."/>
        <s v="OBJETADA POR DNP: Realizar oportunamente los trámites presupuestales competencia del DNP, que sean requeridos para viabilizar las actividades del Ministerio de Justicia, el INPEC y la USPEC para el cumplimiento de la sentencia."/>
        <s v="Elaborar los estudios técnicos que soliciten INPEC, USPEC y el Ministerio de Justicia."/>
        <m/>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Pendiente Revisión con alta dirección"/>
        <s v="Secretaría Jurídica y  la Dirección de Gestión General diseñarán e implementarán la estrategia de articulación de las entidades señaladas en la sentencia."/>
        <s v="La Secretaría Jurídica y la Dirección de Gestión General  prepararán una base de datos que contenga las órdenes impartidas a cada entidad, así como los objetivos en la superación del ECI  "/>
        <s v="La Secretaría Jurídica y la Dirección de Gestión General prepararán una comunicación informando a cada entidad su rol en la superación del ECI"/>
        <s v="La Secretaría Jurídica y la Dirección de Gestión General establececerán los lineamientos en el caso en que el cumplimiento de las órdenes involucren a varias entidades."/>
        <s v="La Secretaría Jurídica y la Dirección de Gestión General establecerán la estrategia que permita realizar el seguimiento permanente a las ordenes de la sentencia T-762 que involucre a toda las entidades concernidas. "/>
        <s v="Se elaborará el informe semestral que presente las acciones adelantadas y avances "/>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La USPEC ajustará los proyectos a los lineamientos mínimos, siempre y cuando la estructura física de los establecimientos así lo permita y se cuente con los recursos presupuestales suficientes."/>
        <s v="La Dirección General de la Uspec remitirá a las diferentes áreas circular mediante la cual se dará la instrucción de ajustar los proyectos a los lineamientos mínimos emitidos por la Corte."/>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s v="Impulsar la implementación del nuevo modelo de atención en salud._x000a_"/>
        <s v="Participar en el sub-comité interinstitucional de atención en salud.        "/>
        <s v="Dar trámite a las eventuales solicitudes de modificación del Contrato de Fiducia que realice el Consorcio, con miras a facilitar la ejecución del mismo.       "/>
        <s v="Continuar ejerciendo la supervisión del Contrato de Fiducia."/>
        <s v="La USPEC remitirá un informe con la descripción de las áreas de sanidad de los 16 establecimientos que ya han sido intervenidas. _x000a_"/>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La USPEC realizará el mantenimiento de las áreas de sanidad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de las áreas de alojamiento de manera progresiva y de acuerdo al alcance presupuestal y técnico de la infreaestructura en cada establecimiento."/>
        <s v=" 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baterias sanitarias y duchas de manera progresiva y de acuerdo al alcance presupuestal y técnico de la infreaestructura en cada establecimiento."/>
        <s v="Se solicitó al INPEC modificación de las actas de priorización con la finalidad de que sean ajustadas a las órdenes de la T-762 de 2015, esto es, que incluyan adecuaciones a las áreas de sanidad, baterías sanitarias, duchas, alojamiento, áreas visita conyugal, etc)."/>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La USPEC realizará el mantenimiento de las áreas de visita conyugal de manera progresiva y de acuerdo al alcance presupuestal y técnico de la infreaestructura en cada establecimiento."/>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La USPEC realizará el mantenimiento a las áreas donde los internos consumen sus alimentos de manera progresiva y de acuerdo al alcance presupuestal y técnico de la infreaestructura en cada establecimiento. "/>
        <s v="Se emitirá una circular al interior de la entidad para efectos de que todas las áreas ejecutoras tengan en cuenta en sus solicitudes de plan de inversión para cada vigencia, la inclusión de proyectos que no respondan exclusivamente a generación de cupos."/>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1, Con base en la información suministrada sobre costeo de necesidades, colaborar con las entidades para que, de acuerdo con la capacidad fiscal, las metas y acciones vayan acorde con parámetros de sostenibilidad y progresividad."/>
        <s v="Para el Ministerio de Hacienda esta orden está contenida en los puntos anteriores."/>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Realizar una cartilla de la política criminal que contenga el estándar constitucional mínimo que debe cumplir una política criminal con enfoque en DDHH."/>
        <s v="Llevar a cabo la divulgación y difusión de los contenidos del estándar consitucional que debe cumplir la política criminal respetuosa de los DDHH."/>
        <s v="Llevar a cabo talleres con las autoridades concernidas en la materia para la difusión del estándar constitucional mínimo que debe cumplir una política criminal respetuosa de los DDHH. "/>
        <s v="Verificación de normativa existente en relación a la permanencia de niños menores de tres años, hijos(as) de internas, mujeres gestantes y madres lactantes."/>
        <s v="Instalación de grupo de trabajo intersectorial con el INPEC, el Ministerio de Salud y Protección Social, el ICBF, la coordinación de la Comisión Intersectorial de Primera Infancia (CIPI) y las demás entidades que se consideren pertinentes en este proceso."/>
        <s v="Análisis situacional de las madres gestantes y lactantes y de los niños y niñas de la primera infancia que nacen y viven en cárceles."/>
        <s v="Análisis de atenciones nesarias para atender a niños y niñas de primera infancia presentes en los establecimientos carcelarios."/>
        <s v="Definición del esquema de atención a madres gestantes y lactantes y niños y niñas de primera infancia,  acorde con las condiciones carcelarias y a los lineamientos de la política de atención integral a la primera infancia."/>
        <s v="Registro y seguimiento de las atenciones brindadas a las madres gestantes y lactantes y a  los niños y niñas de primera infancia presentes en los establecimientos carcelarios."/>
        <s v="Gestión para que las Direcciones Territoriales de Salud desarrollen las acciones del Plan de los Mil Primeros Días de Vida al interior de las cárceles"/>
        <s v="Seguimiento de los niños y niñas menores de tres años que se encuentran con sus madres en los centros de reclusión, para determinar afiliación y acceso a los servicios en el marco del SGSSS "/>
        <s v="Presentar las necesidades presupuestales de atención y tratamiento de la población reclusa(salud, resocializacion, aseo e higiene)"/>
        <s v="Presentar el documento &quot;Programación de Bienes y Servicios de cada vigencia&quot; para su ejecución presupuestal"/>
        <s v="Realizar 136 visitas  a los ERON, con el fin de identificar las areas disponibles para el desarrollo de programas de atención y tratamiento, educación y actividades productivas."/>
        <s v="De acuerdo a las visitas realizadas dejar un plan de instrucciones , respecto a la utilización de las areas disponibles para el desarrollo de programas de atención y tratamiento, educación y actividades productivas."/>
        <s v="Realizar la ejecución de las instrucciones  proferidas por la Dirección de Atención y Tratamiento. "/>
        <s v="Revisión de la normatividad y documentación existente frente a los programas y actividades de resocializacion"/>
        <s v="Llevar a cabo Mesas de trabajo internas con grupos interdisciplinarios (SENA , Secretarias de  Salud, MinEducacion, MinTrabajo, MinJusticia)"/>
        <s v="Elaborar   Propuesta de Plan Integral"/>
        <s v="Recepcionar observaciones por parte del Sector y &quot;DNP&quot; en referencia a incluir acciones en los proyectos de inversión"/>
        <s v="Coordinar con los formuladores de los proyectos de inversión del Instituto la inclusión o justificación de las acciones propuestas por parte del sector y &quot;DNP&quot;"/>
        <s v="Presentar la inclusión de las actividades según observación emitida por el sector y &quot;DNP&quot;  en los proyectos de inversión o su justificación al sector"/>
        <s v="Aprobación por parte del sector sobre lo actuado en lo concerniente  a los proyectos de inversión"/>
        <s v="Verificar que los proyectos de infraestructura penitenciaria y carcelaria presentados por la USPEC cumplan con los estándares  para brindar las condiciones mínimas de subsistencia digna y humana a la población reclusa contenidos en el Manual Tecnico de Construccion. "/>
        <s v="Verificar que los proyectos de infraestructura penitenciaria y carcelaria a  presentar  por la USPEC cumplan con los estándares  para brindar las condiciones mínimas de subsistencia digna y humana a la población reclusa contenidos en el Manual Tecnico de Contruccion."/>
        <s v="Realizar seguimiento a la prestación de servicios de salud para las Personas Privadas de la Libertad en los  Establecimientos Penitenciarios y Carcelarios del orden nacional  "/>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Presentar informe mensual sobre la atención social - eje prestacional a la Dirección de Atención y Tratamiento"/>
        <s v="Presentar informes mensuales a la Subdirección de Atención Psicosocial del programa de Atención Social – Eje prestacional."/>
        <s v="Presentar informes mensuales a las Direcciones Regionales del programa de Atención Social – Eje prestacional"/>
        <s v="Mantener actualizados los registros de atención a los internos en el programa de Atención Social – Eje prestacional"/>
        <s v="Solicitar a la USPEC que  realice la verificación de la cantidad de duchas y baterías sanitarias, además del estado en que se encuentran,  en  los 16 establecimientos de sentencia. Así mismo, se efectué las adecuaciones en atención a la orden de Tutela.     "/>
        <s v="solicitar informe a los Directores Regionales y Directores de Establecimientos y Realizar seguimiento con las acciones que a ello conlleve,  sobre las condiciones de higiene e intimidad para visitas conyugales  de  los (16) ERON cobijados por la Sentencia T-762/15"/>
        <s v="Realizar Protocolo de Tratamiento Higienico y Optimo de  Alimentos "/>
        <s v="realizar informes mensuales  de seguimiento sobre el cumplimiento del protocolo  de Tratamiento Higienico y Optimo de Alimentos por parte de la empresa contratista"/>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Solicitar a los Establecimientos un informe sobre las necesidades de infraestructura en relacion con el manejo de aguas(suministro de agua potable y evacuacion adecuada de aguas negras)."/>
        <s v="Se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o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_x000a__x000a_Se emitió los lineamientos de buenas prácticas de manufactura para la manipulación de alimentos al interior de los centros penitenciarios, los cuales fueron adoptados por la Unidad de Servicios Penitenciarios y Carcelarios USPEC.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En su competencia, el Ministerio de Salud y Protección Social especificó en la Resolución 5159 de 2015 el Modelo de Atención, para cada tipología de Establecimiento de Reclusión del Orden Nacional – ERON, los listados corresponden a las necesidades específicas de cada establecimiento, contemplando el número de internos, y las patologías. Este modelo determinó el tipo de servicios a considerar en el ámbito intramural, para lo cual se deben adoptar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 _x000a__x000a_Adicionalmente el decreto 2245 y la resolución 5159 incluyen disposiciones para el tratamiento diferenciado para la atención en salud de las muejeres y niños y niñas que deben orientar las acciones de la USPEC, el INPEC y el Consorcio.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 condiciones que fueron incorporadas en el MANUAL TÉCNICO ADMINISTRATIVO DEL SISTEMA OBLIGATORIO PARA LA GARANTÍA DE LA CALIDAD EN SALUD PENITENCIARIA. 6.1.4.4. Apoyo Diagnóstico. Servicio Farmacéutico - Pag. 18. 6.1.5.4 Apoyo diagnóstico y complementación terapéutica/a. Servicio Farmacéutico - Pag 23-24. 6.1.6 Medicamentos, Dispositivos Médicos e Insumos - Pag 25-26. 6.2.1.2 Comités Obligatorios para los ERON/a. Comité de farmacia y terapéutica - Pag 50-51. INDICADORES - pag 56.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y el listado corresponderá a la situación de morbilidad del cada ERON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_x000a__x000a__x000a_"/>
        <s v="Le corresponde al prestador de servicio intramural establecer un protocolo de vigilancia y control de las condiciones de almacenamiento de medicamentos, en el marco de lo previsto en la Resolución 1403 de 2007 y del Modelo de Atención en Salud (Resolución 5159 de 2015), estos protocolos de control y medición de indicadores para evaluar las condiciones de almacenamiento se encuentran determinadas en el MANUAL TÉCNICO ADMINISTRATIVO DEL SISTEMA OBLIGATORIO PARA LA GARANTÍA DE LA CALIDAD EN SALUD PENITENCIARIA en los numerales referidos en PC 156.Linea 6.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 improtante anotar que la USPEC mediante la resolución 000560 del 17 de julio de 2014 adopto los lineamientos de buenas prácticas de manufactura de alimentos para establecimientos carcelarios. _x000a__x000a_Este Ministerio se mantiene atento a las dinámicas de la implementación del Modelo de Salud y los efectos de las determinantes en salud, a identificar los requerimientos de ajuste que impliquen desarrollos normativos o de lineamientos en esta materia._x000a_Capacitar sobre la norma expedida_x000a_"/>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
        <s v="Además de la definición del Modelo de Atención en Salud (resolución 5159 de 2015) el Ministerio de Salud y Protección Social birnda  la asesoría respecto a aspectos críticos para la adecuada prestación de los servicios como son:  las formas de contratación de servicios de salud, la información sobre precios de mercado y frecuencias de uso de servicios de salud y la información epidemiológica  que dispone el Ministerio de Salud y Protección Social  de los afiliados al SGSSS.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Debe aclararse que a partir de la Ley 1709 de 2014 la PPL pertenecen a un régimen de protección especial a cargo de los recursos de Fondo Nacional de Salud para la Población Privada de la Libertad y en ese sentido no están afiliados al SGSSS.  Por lo tanto las acciones deben plantearse en este contexto."/>
        <s v="Emplear la iniciativa legislativa en materia de política criminal ajustada al estándar mínimo constitucional"/>
        <s v="Coordinar una discusión en el marco del Comité Técnico del Consejo Superior de Política Criminal en torno al fortalecimiento institucional y financiero del mismo"/>
        <s v="Diseñar política de concientización ciudadana "/>
        <s v="Identificar las necesidades técnicas y funcionales para la implementación y/o mejora de las soluciones tecnológicas de información  (sujeto a aprobación de recursos de proyecto de inversión 2017)"/>
        <s v="Diseñar, Desarrollar e implementar soluciones informáticas. (Sujeto a aprobación de recursos de proyecto de inversión 2017)"/>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Realizar seguimiento y evaluación al modelo de gestión de información._x000a__x000a_*Actualizar el modelo de gestión de información. _x000a__x000a_(Acciones sujetas a aprobación de recursos en el proyecto de inversión 2017)"/>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Revisión de la legislación en materia penal "/>
        <s v="Definición de proyecto de ley de reajuste de proporcionalidad de las penas (sujeto a aprobación del punto anterior)"/>
        <s v="Coordinación de la Oficina de Información en Justicia y el Observatorio de Política Criminal "/>
        <s v="Construir un mapa de ruta sobre el tratamiento resocializador y la concesión de beneficios administrativos. (sujeto a aprobación de recursos el proyecto de inversión 2017)"/>
        <s v="Analizar el impacto del tratamiento penitenciario en la población condenada por los cinco delitos con mayor participación en el sistema penitenciario y carcelario (sujeto a aprobación de recursos el proyecto de inversión 2017)"/>
        <s v="Coordinar con Defensoría y Consejo Superior de la Judicatura y el INPEC la construcción del cronograma para adelantar las brigadas jurídicas."/>
        <s v="Coordinar con Defensoría y Consejo Superior de la Judicatura y el INPEC la realización de las brigadas jurídicas."/>
        <s v="Coordinar con Defensoría y Consejo Superior de la Judicatura y el INPEC la recolección de datos y logística que implican las brigadas jurídicas."/>
        <s v="Conformar el Comité"/>
        <s v="Desde el Comité Intersdisciplinario, impulsar la construcción de los estándares en materia de vida carcelaria"/>
        <s v="Coordinar la comunicación INPEC-USPEC para que la información que recolecte USPEC genere la actualización de los datos a cargo del INPEC"/>
        <s v="Tramitar proyectos que se ajusten a las condiciones mínimas de subsistencia digna y humana"/>
        <s v="Verificar que los proyectos de infraestructura penitenciaria y carcelaria presentados por la USPEC cumplan con los estándares para brindar las condiciones mínimas de subsistencia digna y humana a la población reclusa"/>
        <s v="Sub-comité de atención en salud PPL (las distintas medidas se están tomando en un espacio en el que participan varias entidades y las acciones no son estables en el tiempo, sino que varían o se amplían constantemente)."/>
        <s v="Operar los mecanismos de intercambio u obtención de información en Justicia (sujeto a aprobación de recursos de proyecto de inversión 2017)"/>
        <s v="Coordinar con MinInterior la manera como MinJusticia debe acercarse a los entes territoriales."/>
        <s v="Notificar a los entes territoriales de la sentencia T-762 de 2015 y enviar guía para tramitar proyectos para la construcción de establecimientos carcelarios para población sindicada."/>
        <s v="Orden objetada por MinJusticia. Eventualmente, coordinar entidades INPEC-USPEC al cumplimiento de esta orden."/>
        <s v="Coordinar con Defensoría, INPEC y USPEC la recolección de los datos que se identifiquen en el Comité Interdisciplinario"/>
        <s v="Orden objetada por MinJusticia. Eventualmente, coordinar a USPEC al cumplimiento de esta orden."/>
        <s v="En el Marco del Censo Nacional de Población programado para el año 2017, y teniendo en cuenta que se llevará a cabo un Censo experimenta, se adecuará el formulario LEA -base para la realización del CNPV- teniendo en cuenta la orientación del Ministerio de Justicia  y previo estudio de la viabilidad técnica de la inclusIón de las preguntas"/>
        <s v="En el marco del Censo Nacional de Población, en su parte experimental, realizar un Piloto en un Establecimiento pequeño o un patio de un Establecimiento Carcelario utilizando el Formulario adecuado para tal fin"/>
        <s v="Realizar Censo Nacional de Población que incluye formulario Lea para aplicación a toda la población privada de la libertad "/>
        <s v="Realizar un informe de las actividades que realiza el SENA en los establecimientos de reclusión identificando población beneficiada, niveles de formación, edades, género, departamento, población interna orientada ocupacionalmente."/>
      </sharedItems>
    </cacheField>
    <cacheField name="Entegrable o Producto" numFmtId="0">
      <sharedItems containsBlank="1" longText="1"/>
    </cacheField>
    <cacheField name="Fecha inicial" numFmtId="0">
      <sharedItems containsDate="1" containsBlank="1" containsMixedTypes="1" minDate="2016-02-11T00:00:00" maxDate="2017-05-02T00:00:00"/>
    </cacheField>
    <cacheField name="Fecha finalización" numFmtId="0">
      <sharedItems containsDate="1" containsBlank="1" containsMixedTypes="1" minDate="2016-04-08T00:00:00" maxDate="2018-07-01T00:00:00"/>
    </cacheField>
    <cacheField name="Indicador" numFmtId="0">
      <sharedItems containsBlank="1"/>
    </cacheField>
    <cacheField name="Nombre Responsale" numFmtId="0">
      <sharedItems containsBlank="1"/>
    </cacheField>
    <cacheField name="Objetada" numFmtId="0">
      <sharedItems/>
    </cacheField>
    <cacheField name="Observaciones institucion" numFmtId="0">
      <sharedItems containsBlank="1" longText="1"/>
    </cacheField>
    <cacheField name="Permanente" numFmtId="0">
      <sharedItems/>
    </cacheField>
    <cacheField name="Sin acción" numFmtId="0">
      <sharedItems/>
    </cacheField>
    <cacheField name="Sin fecha" numFmtId="0">
      <sharedItems/>
    </cacheField>
    <cacheField name="Sin indicador" numFmtId="0">
      <sharedItems/>
    </cacheField>
    <cacheField name="Observaciones acción" numFmtId="0">
      <sharedItems containsNonDate="0" containsString="0" containsBlank="1"/>
    </cacheField>
    <cacheField name="Fecha final de acuerdo a sentencia" numFmtId="14">
      <sharedItems containsDate="1" containsMixedTypes="1" minDate="2016-04-13T00:00:00" maxDate="2018-04-09T00:00:00"/>
    </cacheField>
    <cacheField name="Duración actividad" numFmtId="0">
      <sharedItems containsMixedTypes="1" containsNumber="1" containsInteger="1" minValue="-335" maxValue="813"/>
    </cacheField>
    <cacheField name="Días entre fecha final según sentencia y fecha plan de acción" numFmtId="0">
      <sharedItems containsMixedTypes="1" containsNumber="1" containsInteger="1" minValue="-633" maxValue="397"/>
    </cacheField>
    <cacheField name="Problema en fechas" numFmtId="0">
      <sharedItems containsBlank="1"/>
    </cacheField>
    <cacheField name="Fecha inicial en formato enviado" numFmtId="0">
      <sharedItems containsDate="1" containsBlank="1" containsMixedTypes="1" minDate="2016-02-11T00:00:00" maxDate="1900-01-05T14:40:04"/>
    </cacheField>
    <cacheField name="Fecha finalización en formato enviado" numFmtId="0">
      <sharedItems containsDate="1" containsBlank="1" containsMixedTypes="1" minDate="2016-04-20T00:00:00" maxDate="1900-01-05T14:40:04"/>
    </cacheField>
    <cacheField name="Orden grupo Justicia" numFmtId="0">
      <sharedItems count="2">
        <s v="SI"/>
        <s v="NO"/>
      </sharedItems>
    </cacheField>
    <cacheField name="Orden grupo Salud" numFmtId="0">
      <sharedItems/>
    </cacheField>
    <cacheField name="Cantidad de entidades" numFmtId="0">
      <sharedItems containsMixedTypes="1" containsNumber="1" containsInteger="1" minValue="1"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0"/>
    <s v="NO"/>
    <s v="Estudio técnico elaborado por el DNP, con recomendaciones específicas para el mejoramiento de procesos al interior del INPEC."/>
    <d v="2016-06-01T00:00:00"/>
    <d v="2017-06-01T00:00:00"/>
    <d v="2018-04-08T00:00:00"/>
    <n v="365"/>
    <n v="311"/>
  </r>
  <r>
    <x v="0"/>
    <s v="PR-OG-VIGÉSIMO SEGUNDO 21"/>
    <s v="Ajustar todos los proyectos que se estén ejecutando o implementando a las condiciones mínimas de subsistencia digna y humana propuestas en la presente providencia. (A cargo de INPEC, USPEC, DNP y Ministerio de Justicia)"/>
    <x v="1"/>
    <s v="NO"/>
    <s v="Documento de criterios presentado al  Ministerio de Justicia, USPEC e INPEC."/>
    <d v="2016-04-19T00:00:00"/>
    <d v="2016-04-20T00:00:00"/>
    <d v="2016-10-05T00:00:00"/>
    <n v="1"/>
    <n v="168"/>
  </r>
  <r>
    <x v="0"/>
    <s v="PR-OG-VIGÉSIMO SEGUNDO 21"/>
    <s v="Ajustar todos los proyectos que se estén ejecutando o implementando a las condiciones mínimas de subsistencia digna y humana propuestas en la presente providencia. (A cargo de INPEC, USPEC, DNP y Ministerio de Justicia)"/>
    <x v="2"/>
    <s v="NO"/>
    <s v="Reporte de control posterior de viabilidad aplicado por el DNP."/>
    <d v="2016-04-01T00:00:00"/>
    <d v="2016-05-27T00:00:00"/>
    <d v="2016-10-05T00:00:00"/>
    <n v="56"/>
    <n v="131"/>
  </r>
  <r>
    <x v="0"/>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1"/>
    <s v="NO"/>
    <s v="Documento de criterios presentado al  Ministerio de Justicia, USPEC e INPEC."/>
    <d v="2016-04-19T00:00:00"/>
    <d v="2016-04-20T00:00:00"/>
    <s v=""/>
    <n v="1"/>
    <s v="Sin fecha final"/>
  </r>
  <r>
    <x v="0"/>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
    <s v="NO"/>
    <s v="Reporte de control posterior de viabilidad aplicado por el DNP."/>
    <d v="2016-04-01T00:00:00"/>
    <d v="2016-05-27T00:00:00"/>
    <s v=""/>
    <n v="56"/>
    <s v="Sin fecha final"/>
  </r>
  <r>
    <x v="0"/>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3"/>
    <s v="NO"/>
    <s v="Documento de criterios presentado al  Ministerio de Justicia, USPEC e INPEC."/>
    <d v="2016-04-19T00:00:00"/>
    <d v="2016-04-20T00:00:00"/>
    <s v=""/>
    <n v="1"/>
    <s v="Sin fecha final"/>
  </r>
  <r>
    <x v="0"/>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4"/>
    <s v="NO"/>
    <s v="Reporte de control posterior de viabilidad aplicado por el DNP."/>
    <d v="2016-04-01T00:00:00"/>
    <d v="2016-05-27T00:00:00"/>
    <s v=""/>
    <n v="56"/>
    <s v="Sin fecha final"/>
  </r>
  <r>
    <x v="0"/>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5"/>
    <s v="NO"/>
    <s v="Estudios técnicos que definan las entidades y sean útiles para el cumplimiento de este punto resolutivo."/>
    <d v="2016-04-20T00:00:00"/>
    <d v="2017-04-08T00:00:00"/>
    <d v="2017-04-08T00:00:00"/>
    <n v="353"/>
    <n v="0"/>
  </r>
  <r>
    <x v="0"/>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x v="6"/>
    <s v="SI"/>
    <s v="Reporte semestral de trámites presupuestales realizados por solicitud del Ministerio de Justicia, INPEC y USPEC, que tengan relación con el cumplimiento de la sentencia T-762 de 2015."/>
    <d v="2016-04-20T00:00:00"/>
    <s v="Hasta el cierre de cumplimiento de la sentencia."/>
    <s v=""/>
    <s v="Permanente"/>
    <s v="Permanente"/>
  </r>
  <r>
    <x v="0"/>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Ministerio de Hacienda)"/>
    <x v="6"/>
    <s v="SI"/>
    <s v="Reporte semestral de trámites presupuestales realizados por solicitud del Ministerio de Justicia, INPEC y USPEC, que tengan relación con el cumplimiento de la sentencia T-762 de 2015."/>
    <d v="2016-04-21T00:00:00"/>
    <s v="Hasta el cierre de cumplimiento de la sentencia."/>
    <s v=""/>
    <s v="Permanente"/>
    <s v="Permanente"/>
  </r>
  <r>
    <x v="0"/>
    <s v="PC-81"/>
    <s v="Revisar los cupos existentes y adecuar los proyectados, al estándar referido y a las condiciones mínimas de reclusión por precisar"/>
    <x v="7"/>
    <s v="NO"/>
    <s v="Estudios técnicos que definan las entidades y sean útiles para el cumplimiento de este punto resolutivo."/>
    <d v="2016-04-20T00:00:00"/>
    <s v=""/>
    <s v=""/>
    <s v="Sin fecha final"/>
    <s v="Sin fecha inicial"/>
  </r>
  <r>
    <x v="1"/>
    <s v="PR-OG-VIGÉSIMO SEGUNDO 3"/>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8"/>
    <s v="SI"/>
    <s v="Proyectos de ley o actos legislativos acordes con el estándar mínimo constitucional "/>
    <d v="2016-04-08T00:00:00"/>
    <s v="Permanente"/>
    <s v=""/>
    <s v="Permanente"/>
    <s v="Permanente"/>
  </r>
  <r>
    <x v="1"/>
    <s v="PR-OG-VIGÉSIMO SEGUNDO 7"/>
    <s v=" Dar  viabilidad financiera e institucional al Consejo Superior de Política Criminal y a sus instancias técnicas y Diseñar un plan concreto y un cronograma de acción"/>
    <x v="9"/>
    <s v="NO"/>
    <s v="Plan de fortalecimiento del Consejo Superior de Política Criminal y sus instancias técnicas"/>
    <d v="2016-04-08T00:00:00"/>
    <d v="2016-10-08T00:00:00"/>
    <d v="2016-10-05T00:00:00"/>
    <n v="183"/>
    <n v="-3"/>
  </r>
  <r>
    <x v="1"/>
    <s v="PR-OG-VIGÉSIMO SEGUNDO 9"/>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x v="10"/>
    <s v="NO"/>
    <s v="Política de concientización ciudadana"/>
    <d v="2016-04-08T00:00:00"/>
    <d v="2016-06-30T00:00:00"/>
    <d v="2016-10-05T00:00:00"/>
    <n v="83"/>
    <n v="97"/>
  </r>
  <r>
    <x v="1"/>
    <s v="PR-OG-VIGÉSIMO SEGUNDO 10"/>
    <s v="Emprender las acciones para la creación de un sistema de información unificado, serio y confiable sobre Política Criminal"/>
    <x v="11"/>
    <s v="NO"/>
    <s v="Diagnóstico de necesidades para  la creación de un sistema  de información para la Política Criminal del observatorio de política criminal."/>
    <d v="2017-01-01T00:00:00"/>
    <d v="2017-12-31T00:00:00"/>
    <d v="2016-10-05T00:00:00"/>
    <n v="364"/>
    <n v="-452"/>
  </r>
  <r>
    <x v="1"/>
    <s v="PR-OG-VIGÉSIMO SEGUNDO 10"/>
    <s v="Emprender las acciones para la creación de un sistema de información unificado, serio y confiable sobre Política Criminal"/>
    <x v="12"/>
    <s v="NO"/>
    <s v="Desarrollar sistema oficial de información para la Política Criminal del observatorio de política criminal."/>
    <d v="2017-01-01T00:00:00"/>
    <d v="2017-12-31T00:00:00"/>
    <d v="2016-10-05T00:00:00"/>
    <n v="364"/>
    <n v="-452"/>
  </r>
  <r>
    <x v="1"/>
    <s v="PR-OG-VIGÉSIMO SEGUNDO 10"/>
    <s v="Emprender las acciones para la creación de un sistema de información unificado, serio y confiable sobre Política Criminal"/>
    <x v="13"/>
    <s v="NO"/>
    <s v="Servicios de información"/>
    <d v="2017-01-01T00:00:00"/>
    <d v="2017-12-31T00:00:00"/>
    <d v="2016-10-05T00:00:00"/>
    <n v="364"/>
    <n v="-452"/>
  </r>
  <r>
    <x v="1"/>
    <s v="PR-OG-VIGÉSIMO SEGUNDO 10"/>
    <s v="Emprender las acciones para la creación de un sistema de información unificado, serio y confiable sobre Política Criminal"/>
    <x v="14"/>
    <s v="NO"/>
    <s v="Líneas base de nuevas temáticas"/>
    <d v="2017-01-01T00:00:00"/>
    <d v="2017-12-31T00:00:00"/>
    <d v="2016-10-05T00:00:00"/>
    <n v="364"/>
    <n v="-452"/>
  </r>
  <r>
    <x v="1"/>
    <s v="PR-OG-VIGÉSIMO SEGUNDO 10"/>
    <s v="Emprender las acciones para la creación de un sistema de información unificado, serio y confiable sobre Política Criminal"/>
    <x v="15"/>
    <s v="NO"/>
    <s v="Modelo de gestión de información "/>
    <d v="2017-01-01T00:00:00"/>
    <d v="2017-12-31T00:00:00"/>
    <d v="2016-10-05T00:00:00"/>
    <n v="364"/>
    <n v="-452"/>
  </r>
  <r>
    <x v="1"/>
    <s v="PR-OG-VIGÉSIMO SEGUNDO 10"/>
    <s v="Emprender las acciones para la creación de un sistema de información unificado, serio y confiable sobre Política Criminal"/>
    <x v="16"/>
    <s v="NO"/>
    <s v="Esquemas de intercambio de información para el Sistema de Justicia"/>
    <d v="2017-01-01T00:00:00"/>
    <d v="2017-12-31T00:00:00"/>
    <d v="2016-10-05T00:00:00"/>
    <n v="364"/>
    <n v="-452"/>
  </r>
  <r>
    <x v="1"/>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x v="17"/>
    <s v="NO"/>
    <s v="Documento que contiene la descripción del estado de la coherencia de las penas"/>
    <d v="2016-04-08T00:00:00"/>
    <d v="2017-12-31T00:00:00"/>
    <s v=""/>
    <n v="632"/>
    <s v="Sin fecha final"/>
  </r>
  <r>
    <x v="1"/>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x v="18"/>
    <s v="NO"/>
    <s v="Propuesta de proyecto de ley"/>
    <d v="2016-04-08T00:00:00"/>
    <d v="2017-12-31T00:00:00"/>
    <s v=""/>
    <n v="632"/>
    <s v="Sin fecha final"/>
  </r>
  <r>
    <x v="1"/>
    <s v="PR-OG-VIGÉSIMO SEGUNDO 12"/>
    <s v="Crear de una instancia técnica de carácter permanente que consolide un Sistema de información sobre la Política Criminal "/>
    <x v="19"/>
    <s v="SI"/>
    <s v="Oficina de Información en Justicia recopilando información sobre política criminal y Observatorio de Política Criminal procesando y estudiando la información suministrada"/>
    <d v="2016-04-08T00:00:00"/>
    <s v="Permanente"/>
    <d v="2016-10-05T00:00:00"/>
    <s v="Permanente"/>
    <s v="Permanente"/>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20"/>
    <s v="NO"/>
    <s v="Mapa de ruta para el análisis de las dificultades y el recorrido para la aplicación del tratamiento penitenciario."/>
    <d v="2017-01-01T00:00:00"/>
    <d v="2017-12-31T00:00:00"/>
    <d v="2018-04-08T00:00:00"/>
    <n v="364"/>
    <n v="98"/>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21"/>
    <s v="NO"/>
    <s v="Análisis de las oportunidades y las dificultades del reconocimiento de los beneficios administrativos en clave del tratamiento penitenciario"/>
    <d v="2017-01-01T00:00:00"/>
    <d v="2017-12-31T00:00:00"/>
    <d v="2018-04-08T00:00:00"/>
    <n v="364"/>
    <n v="98"/>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22"/>
    <s v="NO"/>
    <s v="Documento del plan integral de programas y actividades de resocialización."/>
    <d v="2017-05-02T00:00:00"/>
    <d v="2017-12-31T00:00:00"/>
    <d v="2018-04-08T00:00:00"/>
    <n v="243"/>
    <n v="98"/>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23"/>
    <s v="NO"/>
    <s v="Eventual priorización para intervención de las áreas establecidas por el INPEC. Sujeto al plan de programas de resocialización que formule el INPEC."/>
    <s v=""/>
    <s v=""/>
    <d v="2018-04-08T00:00:00"/>
    <s v="Sin fecha inicial"/>
    <s v="Sin fecha inicial"/>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0"/>
    <s v="NO"/>
    <s v="Estudio técnico elaborado por el DNP, con recomendaciones específicas para el mejoramiento de procesos al interior del INPEC."/>
    <d v="2016-01-01T00:00:00"/>
    <d v="2017-06-01T00:00:00"/>
    <d v="2018-04-08T00:00:00"/>
    <n v="517"/>
    <n v="311"/>
  </r>
  <r>
    <x v="1"/>
    <s v="PR-OG-VIGÉSIMO SEGUNDO 14"/>
    <s v="Emprender todas las acciones necesarias para diseñar un cronograma de implementación de las brigadas jurídicas periódicas en los establecimientos de reclusión del país. (A cargo de Consejo Superior de la Judicatura, Ministerio de Justicia y Defensoría)"/>
    <x v="24"/>
    <s v="NO"/>
    <s v="Actas de coordinación de los actores"/>
    <d v="2016-04-21T00:00:00"/>
    <d v="2016-06-08T00:00:00"/>
    <d v="2016-06-07T00:00:00"/>
    <n v="48"/>
    <n v="-1"/>
  </r>
  <r>
    <x v="1"/>
    <s v="PR-OG-VIGÉSIMO SEGUNDO 15"/>
    <s v="Emprender todas las acciones necesarias para implementar brigadas jurídicas en los 16 establecimientos de reclusión accionados en los procesos acumulados. (A cargo de Consejo Superior de la Judicatura, Ministerio de Justicia y Defensoría)"/>
    <x v="25"/>
    <s v="NO"/>
    <s v="Actas de coordinación de los actores"/>
    <d v="2016-04-21T00:00:00"/>
    <d v="2016-08-08T00:00:00"/>
    <d v="2016-08-06T00:00:00"/>
    <n v="109"/>
    <n v="-2"/>
  </r>
  <r>
    <x v="1"/>
    <s v="PR-OG-VIGÉSIMO SEGUNDO 16"/>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x v="26"/>
    <s v="NO"/>
    <s v="Actas de coordinación de los actores"/>
    <d v="2016-04-21T00:00:00"/>
    <d v="2016-08-08T00:00:00"/>
    <d v="2016-08-06T00:00:00"/>
    <n v="109"/>
    <n v="-2"/>
  </r>
  <r>
    <x v="1"/>
    <s v="PR-OG-VIGÉSIMO SEGUNDO 17"/>
    <s v="Conformación del Comité Interdisciplinario"/>
    <x v="27"/>
    <s v="NO"/>
    <s v="Conformación del Comité"/>
    <d v="2016-04-08T00:00:00"/>
    <d v="2016-04-08T00:00:00"/>
    <s v=""/>
    <n v="0"/>
    <s v="Sin fecha final"/>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28"/>
    <s v="NO"/>
    <s v="Identificar desde el Comité Interdisciplinario los estándares en materia de vida carcelaria"/>
    <d v="2016-04-08T00:00:00"/>
    <d v="2016-10-08T00:00:00"/>
    <d v="2017-07-02T00:00:00"/>
    <n v="183"/>
    <n v="267"/>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29"/>
    <s v="NO"/>
    <s v="Actas de coordinación de los actores"/>
    <d v="2016-04-08T00:00:00"/>
    <d v="2017-07-08T00:00:00"/>
    <d v="2017-07-02T00:00:00"/>
    <n v="456"/>
    <n v="-6"/>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30"/>
    <s v="NO"/>
    <s v="Informe que incluirá datos relacionados con el equipo de trabajo requerido para realizar las mediciones -en todo caso no podrá ser asumido por el personal de la Dirección de Infraestructura-, el presupuesto y cronograma de visitas a los 138 establecimientos. "/>
    <d v="2016-04-29T00:00:00"/>
    <d v="2016-05-20T00:00:00"/>
    <d v="2017-07-02T00:00:00"/>
    <n v="21"/>
    <n v="408"/>
  </r>
  <r>
    <x v="1"/>
    <s v="PR-OG-VIGÉSIMO SEGUNDO 21"/>
    <s v="Ajustar todos los proyectos que se estén ejecutando o implementando a las condiciones mínimas de subsistencia digna y humana propuestas en la presente providencia. (A cargo de INPEC, USPEC, DNP y Ministerio de Justicia)"/>
    <x v="31"/>
    <s v="SI"/>
    <s v="Proyectos ajustados a condiciones mínimas de subsistencia digna y humana"/>
    <d v="2016-04-08T00:00:00"/>
    <s v="Permanente"/>
    <d v="2016-10-05T00:00:00"/>
    <s v="Permanente"/>
    <s v="Permanente"/>
  </r>
  <r>
    <x v="1"/>
    <s v="PR-OG-VIGÉSIMO SEGUNDO 21"/>
    <s v="Ajustar todos los proyectos que se estén ejecutando o implementando a las condiciones mínimas de subsistencia digna y humana propuestas en la presente providencia. (A cargo de INPEC, USPEC, DNP y Ministerio de Justicia)"/>
    <x v="32"/>
    <s v="NO"/>
    <s v="Correo electronico &quot;Notificación&quot;"/>
    <d v="2016-04-22T00:00:00"/>
    <d v="2016-04-22T00:00:00"/>
    <d v="2016-10-05T00:00:00"/>
    <n v="0"/>
    <n v="166"/>
  </r>
  <r>
    <x v="1"/>
    <s v="PR-OG-VIGÉSIMO SEGUNDO 21"/>
    <s v="Ajustar todos los proyectos que se estén ejecutando o implementando a las condiciones mínimas de subsistencia digna y humana propuestas en la presente providencia. (A cargo de INPEC, USPEC, DNP y Ministerio de Justicia)"/>
    <x v="33"/>
    <s v="NO"/>
    <s v="Acta reunión con los formuladores de los proyectos, socialización y observaciones sentencia T762 y diseño plan de trabajo."/>
    <d v="2016-05-02T00:00:00"/>
    <d v="2016-05-02T00:00:00"/>
    <d v="2016-10-05T00:00:00"/>
    <n v="0"/>
    <n v="156"/>
  </r>
  <r>
    <x v="1"/>
    <s v="PR-OG-VIGÉSIMO SEGUNDO 21"/>
    <s v="Ajustar todos los proyectos que se estén ejecutando o implementando a las condiciones mínimas de subsistencia digna y humana propuestas en la presente providencia. (A cargo de INPEC, USPEC, DNP y Ministerio de Justicia)"/>
    <x v="34"/>
    <s v="NO"/>
    <s v="Envio solicitud  proyecto de inversión control de viabilidad sector"/>
    <d v="2016-05-03T00:00:00"/>
    <d v="2016-12-31T00:00:00"/>
    <d v="2016-10-05T00:00:00"/>
    <n v="242"/>
    <n v="-87"/>
  </r>
  <r>
    <x v="1"/>
    <s v="PR-OG-VIGÉSIMO SEGUNDO 21"/>
    <s v="Ajustar todos los proyectos que se estén ejecutando o implementando a las condiciones mínimas de subsistencia digna y humana propuestas en la presente providencia. (A cargo de INPEC, USPEC, DNP y Ministerio de Justicia)"/>
    <x v="35"/>
    <s v="NO"/>
    <s v="Correo electronico &quot;Notificación&quot;"/>
    <d v="2016-05-07T00:00:00"/>
    <d v="2016-05-15T00:00:00"/>
    <d v="2016-10-05T00:00:00"/>
    <n v="8"/>
    <n v="143"/>
  </r>
  <r>
    <x v="1"/>
    <s v="PR-OG-VIGÉSIMO SEGUNDO 21"/>
    <s v="Ajustar todos los proyectos que se estén ejecutando o implementando a las condiciones mínimas de subsistencia digna y humana propuestas en la presente providencia. (A cargo de INPEC, USPEC, DNP y Ministerio de Justicia)"/>
    <x v="36"/>
    <s v="NO"/>
    <s v="Manual Técnico de Construcción - Informe avance del Manual.                                             Circular Interna USPEC"/>
    <d v="2016-04-29T00:00:00"/>
    <d v="2016-06-01T00:00:00"/>
    <d v="2016-10-05T00:00:00"/>
    <n v="33"/>
    <n v="126"/>
  </r>
  <r>
    <x v="1"/>
    <s v="PR-OG-VIGÉSIMO SEGUNDO 21"/>
    <s v="Ajustar todos los proyectos que se estén ejecutando o implementando a las condiciones mínimas de subsistencia digna y humana propuestas en la presente providencia. (A cargo de INPEC, USPEC, DNP y Ministerio de Justicia)"/>
    <x v="1"/>
    <s v="NO"/>
    <s v="Documento de criterios presentado al  Ministerio de Justicia, USPEC e INPEC."/>
    <d v="2016-04-19T00:00:00"/>
    <d v="2016-04-20T00:00:00"/>
    <d v="2016-10-05T00:00:00"/>
    <n v="1"/>
    <n v="168"/>
  </r>
  <r>
    <x v="1"/>
    <s v="PR-OG-VIGÉSIMO SEGUNDO 21"/>
    <s v="Ajustar todos los proyectos que se estén ejecutando o implementando a las condiciones mínimas de subsistencia digna y humana propuestas en la presente providencia. (A cargo de INPEC, USPEC, DNP y Ministerio de Justicia)"/>
    <x v="2"/>
    <s v="NO"/>
    <s v="Reporte de control posterior de viabilidad aplicado por el DNP."/>
    <d v="2016-04-01T00:00:00"/>
    <d v="2016-05-27T00:00:00"/>
    <d v="2016-10-05T00:00:00"/>
    <n v="56"/>
    <n v="131"/>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37"/>
    <s v="SI"/>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s v="Permanente"/>
    <s v=""/>
    <s v="Permanente"/>
    <s v="Permanente"/>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38"/>
    <s v="NO"/>
    <s v="Manual Técnico de Construcción - Informe avance del Manual.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Circular Interna USPEC"/>
    <d v="2016-04-29T00:00:00"/>
    <d v="2016-05-10T00:00:00"/>
    <s v=""/>
    <n v="11"/>
    <s v="Sin fecha final"/>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1"/>
    <s v="NO"/>
    <s v="Documento de criterios presentado al  Ministerio de Justicia, USPEC e INPEC."/>
    <d v="2016-04-19T00:00:00"/>
    <d v="2016-04-20T00:00:00"/>
    <s v=""/>
    <n v="1"/>
    <s v="Sin fecha final"/>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
    <s v="NO"/>
    <s v="Reporte de control posterior de viabilidad aplicado por el DNP."/>
    <d v="2016-04-01T00:00:00"/>
    <d v="2016-05-27T00:00:00"/>
    <s v=""/>
    <n v="56"/>
    <s v="Sin fecha final"/>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39"/>
    <s v="SI"/>
    <s v="Aprobación o improbación de los proyectos de la USPEC que incluyan o no criterios relacionados con las condiciones mínimas de subsistencia digna y humana"/>
    <d v="2016-04-08T00:00:00"/>
    <s v="Permanente"/>
    <s v=""/>
    <s v="Permanente"/>
    <s v="Permanente"/>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40"/>
    <s v="NO"/>
    <s v="Manual Técnico de Construcción - Informe avance del Manual.                                            Informe con los principales problemas en materia de infraestructura.                                           Circular Interna USPEC"/>
    <d v="2016-04-29T00:00:00"/>
    <d v="2016-05-10T00:00:00"/>
    <s v=""/>
    <n v="11"/>
    <s v="Sin fecha final"/>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3"/>
    <s v="NO"/>
    <s v="Documento de criterios presentado al  Ministerio de Justicia, USPEC e INPEC."/>
    <d v="2016-04-19T00:00:00"/>
    <d v="2016-04-20T00:00:00"/>
    <s v=""/>
    <n v="1"/>
    <s v="Sin fecha final"/>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4"/>
    <s v="NO"/>
    <s v="Reporte de control posterior de viabilidad aplicado por el DNP."/>
    <d v="2016-04-01T00:00:00"/>
    <d v="2016-05-27T00:00:00"/>
    <s v=""/>
    <n v="56"/>
    <s v="Sin fecha final"/>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41"/>
    <s v="NO"/>
    <s v=""/>
    <s v=""/>
    <s v=""/>
    <d v="2017-04-08T00:00:00"/>
    <s v="Sin fecha inicial"/>
    <s v="Sin fecha inicial"/>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42"/>
    <s v="NO"/>
    <s v="Informe mensual de seguimiento"/>
    <d v="2016-04-29T00:00:00"/>
    <d v="2016-12-31T00:00:00"/>
    <d v="2017-04-08T00:00:00"/>
    <n v="246"/>
    <n v="98"/>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43"/>
    <s v="NO"/>
    <s v="Informe de supervición al Consorcio."/>
    <s v=""/>
    <s v=""/>
    <d v="2017-04-08T00:00:00"/>
    <s v="Sin fecha inicial"/>
    <s v="Sin fecha inicial"/>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5"/>
    <s v="NO"/>
    <s v="Estudios técnicos que definan las entidades y sean útiles para el cumplimiento de este punto resolutivo."/>
    <d v="2016-04-20T00:00:00"/>
    <d v="2017-04-08T00:00:00"/>
    <d v="2017-04-08T00:00:00"/>
    <n v="353"/>
    <n v="0"/>
  </r>
  <r>
    <x v="1"/>
    <s v="PR-OG-VIGÉSIMO SEGUNDO 33"/>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x v="44"/>
    <s v="NO"/>
    <s v="Esquemas de intercambio de información para el Sistema de Justicia"/>
    <d v="2017-01-01T00:00:00"/>
    <d v="2017-12-31T00:00:00"/>
    <s v=""/>
    <n v="364"/>
    <s v="Sin fecha final"/>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45"/>
    <s v="NO"/>
    <s v="Actas de coordinación de los actores"/>
    <d v="2016-04-08T00:00:00"/>
    <d v="2016-05-08T00:00:00"/>
    <d v="2017-04-08T00:00:00"/>
    <n v="30"/>
    <n v="335"/>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46"/>
    <s v="NO"/>
    <s v="Bases de datos"/>
    <d v="2016-04-27T00:00:00"/>
    <d v="2016-04-27T00:00:00"/>
    <d v="2017-04-08T00:00:00"/>
    <n v="0"/>
    <n v="346"/>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47"/>
    <s v="NO"/>
    <s v="Oficiar a las entidades territoriales"/>
    <d v="2016-04-08T00:00:00"/>
    <d v="2016-05-08T00:00:00"/>
    <d v="2017-04-08T00:00:00"/>
    <n v="30"/>
    <n v="335"/>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48"/>
    <s v="NO"/>
    <s v="Actas de coordinación de los actores"/>
    <d v="2016-05-09T00:00:00"/>
    <d v="2016-09-09T00:00:00"/>
    <d v="2017-04-08T00:00:00"/>
    <n v="123"/>
    <n v="211"/>
  </r>
  <r>
    <x v="1"/>
    <s v="PR-OP-VIGÉSIMO QUINTO "/>
    <s v="Adecuar todas las áreas de sanidad de los 16 establecimientos de reclusión bajo estudio para que se cumplan con las condiciones mínimas de prestación del servicio de salud ( A cargo de INPEC, USPEC,  Ministerio de Justicia)"/>
    <x v="49"/>
    <s v="SI"/>
    <s v="Actas de coordinación de los actores"/>
    <d v="2016-04-08T00:00:00"/>
    <s v="Permanente"/>
    <d v="2017-04-08T00:00:00"/>
    <s v="Permanente"/>
    <s v="Permanente"/>
  </r>
  <r>
    <x v="1"/>
    <s v="PR-OP-VIGÉSIMO QUINTO "/>
    <s v="Adecuar todas las áreas de sanidad de los 16 establecimientos de reclusión bajo estudio para que se cumplan con las condiciones mínimas de prestación del servicio de salud ( A cargo de INPEC, USPEC,  Ministerio de Justicia)"/>
    <x v="50"/>
    <s v="NO"/>
    <s v="Oficio  de necesidades y reiteracion presentados a la USPEC"/>
    <d v="2016-04-29T00:00:00"/>
    <d v="2016-06-30T00:00:00"/>
    <d v="2017-04-08T00:00:00"/>
    <n v="62"/>
    <n v="282"/>
  </r>
  <r>
    <x v="1"/>
    <s v="PR-OP-VIGÉSIMO QUINTO "/>
    <s v="Adecuar todas las áreas de sanidad de los 16 establecimientos de reclusión bajo estudio para que se cumplan con las condiciones mínimas de prestación del servicio de salud ( A cargo de INPEC, USPEC,  Ministerio de Justicia)"/>
    <x v="51"/>
    <s v="NO"/>
    <s v="Informe con áreas de sanidad  intervenidas.       Entrega de Informe de visitas a las áreas de sanidad.                                                  Informe con el alcance de obras a ejecutar en 2016 en los 16 establecimientos."/>
    <s v=""/>
    <s v=""/>
    <d v="2017-04-08T00:00:00"/>
    <s v="Sin fecha inicial"/>
    <s v="Sin fecha inicial"/>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49"/>
    <s v="SI"/>
    <s v="Actas de coordinación de los actores"/>
    <d v="2016-04-08T00:00:00"/>
    <s v="Permanente"/>
    <d v="2016-07-07T00:00:00"/>
    <s v="Permanente"/>
    <s v="Permanente"/>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52"/>
    <s v="NO"/>
    <s v="Oficio  de necesidades y reiteracion presentados a la USPEC"/>
    <d v="2016-04-29T00:00:00"/>
    <d v="2016-06-03T00:00:00"/>
    <d v="2016-07-07T00:00:00"/>
    <n v="35"/>
    <n v="34"/>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53"/>
    <s v="NO"/>
    <s v=" Informe en el que se determina el equipo de trabajo con el conocimiento especializado para realizar el diagnóstico, presupuesto requerido y cronograma. "/>
    <d v="2016-04-29T00:00:00"/>
    <d v="2016-05-20T00:00:00"/>
    <d v="2016-07-07T00:00:00"/>
    <n v="21"/>
    <n v="48"/>
  </r>
  <r>
    <x v="1"/>
    <s v="PC-109-ii"/>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x v="28"/>
    <s v="NO"/>
    <s v="Identificar desde el Comité Interdisciplinario los estándares en materia de vida carcelaria"/>
    <d v="2016-04-08T00:00:00"/>
    <d v="2016-10-08T00:00:00"/>
    <s v=""/>
    <n v="183"/>
    <s v="Sin fecha final"/>
  </r>
  <r>
    <x v="1"/>
    <s v="PC-109-ii"/>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x v="54"/>
    <s v="NO"/>
    <s v="Actas de coordinación de los actores"/>
    <d v="2016-04-08T00:00:00"/>
    <d v="2016-12-31T00:00:00"/>
    <s v=""/>
    <n v="267"/>
    <s v="Sin fecha final"/>
  </r>
  <r>
    <x v="1"/>
    <s v="PC-109-iii"/>
    <s v="Estructurar una base de datos y un Sistema de Información fuerte que recoja la información relevante a toda la política criminal"/>
    <x v="13"/>
    <s v="NO"/>
    <s v="Servicios de información"/>
    <d v="2017-01-01T00:00:00"/>
    <d v="2017-12-31T00:00:00"/>
    <s v=""/>
    <n v="364"/>
    <s v="Sin fecha final"/>
  </r>
  <r>
    <x v="1"/>
    <s v="PC-109-iii"/>
    <s v="Estructurar una base de datos y un Sistema de Información fuerte que recoja la información relevante a toda la política criminal"/>
    <x v="14"/>
    <s v="NO"/>
    <s v="Líneas base de nuevas temáticas"/>
    <d v="2017-01-01T00:00:00"/>
    <d v="2017-12-31T00:00:00"/>
    <s v=""/>
    <n v="364"/>
    <s v="Sin fecha final"/>
  </r>
  <r>
    <x v="1"/>
    <s v="PC-109-iii"/>
    <s v="Estructurar una base de datos y un Sistema de Información fuerte que recoja la información relevante a toda la política criminal"/>
    <x v="15"/>
    <s v="NO"/>
    <s v="Modelo de gestión de información "/>
    <d v="2017-01-01T00:00:00"/>
    <d v="2017-12-31T00:00:00"/>
    <s v=""/>
    <n v="364"/>
    <s v="Sin fecha final"/>
  </r>
  <r>
    <x v="1"/>
    <s v="PC-109-iii"/>
    <s v="Estructurar una base de datos y un Sistema de Información fuerte que recoja la información relevante a toda la política criminal"/>
    <x v="16"/>
    <s v="NO"/>
    <s v="Esquemas de intercambio de información para el Sistema de Justicia"/>
    <d v="2017-01-01T00:00:00"/>
    <d v="2017-12-31T00:00:00"/>
    <s v=""/>
    <n v="364"/>
    <s v="Sin fecha final"/>
  </r>
  <r>
    <x v="1"/>
    <s v="PC-109-iii"/>
    <s v="Consignar mensualmente la información local necesaria y las evidencias del caso, para determinar por parte de los líderes del seguimiento y de esta Corporación, los avances y retrocesos de la Política Criminal."/>
    <x v="13"/>
    <s v="NO"/>
    <s v="Servicios de información"/>
    <d v="2017-01-01T00:00:00"/>
    <d v="2017-12-31T00:00:00"/>
    <s v=""/>
    <n v="364"/>
    <s v="Sin fecha final"/>
  </r>
  <r>
    <x v="1"/>
    <s v="PC-109-iii"/>
    <s v="Consignar mensualmente la información local necesaria y las evidencias del caso, para determinar por parte de los líderes del seguimiento y de esta Corporación, los avances y retrocesos de la Política Criminal."/>
    <x v="14"/>
    <s v="NO"/>
    <s v="Líneas base de nuevas temáticas"/>
    <d v="2017-01-01T00:00:00"/>
    <d v="2017-12-31T00:00:00"/>
    <s v=""/>
    <n v="364"/>
    <s v="Sin fecha final"/>
  </r>
  <r>
    <x v="1"/>
    <s v="PC-109-iii"/>
    <s v="Consignar mensualmente la información local necesaria y las evidencias del caso, para determinar por parte de los líderes del seguimiento y de esta Corporación, los avances y retrocesos de la Política Criminal."/>
    <x v="15"/>
    <s v="NO"/>
    <s v="Modelo de gestión de información "/>
    <d v="2017-01-01T00:00:00"/>
    <d v="2017-12-31T00:00:00"/>
    <s v=""/>
    <n v="364"/>
    <s v="Sin fecha final"/>
  </r>
  <r>
    <x v="1"/>
    <s v="PC-109-iii"/>
    <s v="Consignar mensualmente la información local necesaria y las evidencias del caso, para determinar por parte de los líderes del seguimiento y de esta Corporación, los avances y retrocesos de la Política Criminal."/>
    <x v="16"/>
    <s v="NO"/>
    <s v="Esquemas de intercambio de información para el Sistema de Justicia"/>
    <d v="2017-01-01T00:00:00"/>
    <d v="2017-12-31T00:00:00"/>
    <s v=""/>
    <n v="364"/>
    <s v="Sin fecha final"/>
  </r>
  <r>
    <x v="1"/>
    <s v="PC-109-iii"/>
    <s v="Efectuar el registro de información sobre la vida en libertad de la persona que estuvo recluida"/>
    <x v="13"/>
    <s v="NO"/>
    <s v="Servicios de información"/>
    <d v="2017-01-01T00:00:00"/>
    <d v="2017-12-31T00:00:00"/>
    <s v=""/>
    <n v="364"/>
    <s v="Sin fecha final"/>
  </r>
  <r>
    <x v="1"/>
    <s v="PC-109-iii"/>
    <s v="Efectuar el registro de información sobre la vida en libertad de la persona que estuvo recluida"/>
    <x v="14"/>
    <s v="NO"/>
    <s v="Líneas base de nuevas temáticas"/>
    <d v="2017-01-01T00:00:00"/>
    <d v="2017-12-31T00:00:00"/>
    <s v=""/>
    <n v="364"/>
    <s v="Sin fecha final"/>
  </r>
  <r>
    <x v="1"/>
    <s v="PC-109-iii"/>
    <s v="Efectuar el registro de información sobre la vida en libertad de la persona que estuvo recluida"/>
    <x v="15"/>
    <s v="NO"/>
    <s v="Modelo de gestión de información "/>
    <d v="2017-01-01T00:00:00"/>
    <d v="2017-12-31T00:00:00"/>
    <s v=""/>
    <n v="364"/>
    <s v="Sin fecha final"/>
  </r>
  <r>
    <x v="1"/>
    <s v="PC-109-iii"/>
    <s v="Efectuar el registro de información sobre la vida en libertad de la persona que estuvo recluida"/>
    <x v="16"/>
    <s v="NO"/>
    <s v="Esquemas de intercambio de información para el Sistema de Justicia"/>
    <d v="2017-01-01T00:00:00"/>
    <d v="2017-12-31T00:00:00"/>
    <s v=""/>
    <n v="364"/>
    <s v="Sin fecha final"/>
  </r>
  <r>
    <x v="1"/>
    <s v="PC-160"/>
    <s v="Conformar un mecanismo mediante el cual la información pueda centralizarse, y a su vez pueda conectarse en condiciones de reserva, con los demás datos relativos a la ejecución de la pena o la criminalización terciaria"/>
    <x v="13"/>
    <s v="NO"/>
    <s v="Servicios de información"/>
    <d v="2017-01-01T00:00:00"/>
    <d v="2017-12-31T00:00:00"/>
    <s v=""/>
    <n v="364"/>
    <s v="Sin fecha final"/>
  </r>
  <r>
    <x v="1"/>
    <s v="PC-160"/>
    <s v="Conformar un mecanismo mediante el cual la información pueda centralizarse, y a su vez pueda conectarse en condiciones de reserva, con los demás datos relativos a la ejecución de la pena o la criminalización terciaria"/>
    <x v="14"/>
    <s v="NO"/>
    <s v="Líneas base de nuevas temáticas"/>
    <d v="2017-01-01T00:00:00"/>
    <d v="2017-12-31T00:00:00"/>
    <s v=""/>
    <n v="364"/>
    <s v="Sin fecha final"/>
  </r>
  <r>
    <x v="1"/>
    <s v="PC-160"/>
    <s v="Conformar un mecanismo mediante el cual la información pueda centralizarse, y a su vez pueda conectarse en condiciones de reserva, con los demás datos relativos a la ejecución de la pena o la criminalización terciaria"/>
    <x v="15"/>
    <s v="NO"/>
    <s v="Modelo de gestión de información "/>
    <d v="2017-01-01T00:00:00"/>
    <d v="2017-12-31T00:00:00"/>
    <s v=""/>
    <n v="364"/>
    <s v="Sin fecha final"/>
  </r>
  <r>
    <x v="1"/>
    <s v="PC-160"/>
    <s v="Conformar un mecanismo mediante el cual la información pueda centralizarse, y a su vez pueda conectarse en condiciones de reserva, con los demás datos relativos a la ejecución de la pena o la criminalización terciaria"/>
    <x v="16"/>
    <s v="NO"/>
    <s v="Esquemas de intercambio de información para el Sistema de Justicia"/>
    <d v="2017-01-01T00:00:00"/>
    <d v="2017-12-31T00:00:00"/>
    <s v=""/>
    <n v="364"/>
    <s v="Sin fecha final"/>
  </r>
  <r>
    <x v="1"/>
    <s v="PC-36"/>
    <s v="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
    <x v="55"/>
    <s v="NO"/>
    <s v=""/>
    <s v=""/>
    <s v=""/>
    <s v=""/>
    <s v="Sin fecha inicial"/>
    <s v="Sin fecha inicial"/>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x v="13"/>
    <s v="NO"/>
    <s v="Servicios de información"/>
    <d v="2017-01-01T00:00:00"/>
    <d v="2017-12-31T00:00:00"/>
    <s v=""/>
    <n v="364"/>
    <s v="Sin fecha final"/>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x v="14"/>
    <s v="NO"/>
    <s v="Líneas base de nuevas temáticas"/>
    <d v="2017-01-01T00:00:00"/>
    <d v="2017-12-31T00:00:00"/>
    <s v=""/>
    <n v="364"/>
    <s v="Sin fecha final"/>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x v="15"/>
    <s v="NO"/>
    <s v="Modelo de gestión de información "/>
    <d v="2017-01-01T00:00:00"/>
    <d v="2017-12-31T00:00:00"/>
    <s v=""/>
    <n v="364"/>
    <s v="Sin fecha final"/>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x v="16"/>
    <s v="NO"/>
    <s v="Esquemas de intercambio de información para el Sistema de Justicia"/>
    <d v="2017-01-01T00:00:00"/>
    <d v="2017-12-31T00:00:00"/>
    <s v=""/>
    <n v="364"/>
    <s v="Sin fecha final"/>
  </r>
  <r>
    <x v="1"/>
    <s v="PC-62"/>
    <s v="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
    <x v="56"/>
    <s v="NO"/>
    <s v=""/>
    <s v=""/>
    <s v=""/>
    <s v=""/>
    <s v="Sin fecha inicial"/>
    <s v="Sin fecha inicial"/>
  </r>
  <r>
    <x v="1"/>
    <s v="PC-67"/>
    <s v="Deberá crear al interior del Consejo Superior de Política Criminal una instancia técnica de carácter permanente que tenga la función de crear, alimentar y evaluar un Sistema de información de Política Criminal serio y confiable"/>
    <x v="57"/>
    <s v="NO"/>
    <s v=""/>
    <s v=""/>
    <s v=""/>
    <s v=""/>
    <s v="Sin fecha inicial"/>
    <s v="Sin fecha inicial"/>
  </r>
  <r>
    <x v="1"/>
    <s v="PC-81"/>
    <s v="Revisar los cupos existentes y adecuar los proyectados, al estándar referido y a las condiciones mínimas de reclusión por precisar"/>
    <x v="58"/>
    <s v="NO"/>
    <s v=""/>
    <s v=""/>
    <s v=""/>
    <s v=""/>
    <s v="Sin fecha inicial"/>
    <s v="Sin fecha inicial"/>
  </r>
  <r>
    <x v="1"/>
    <s v="PC-85"/>
    <s v="Nivelar el gasto en infraestructura con el gasto para los demás programas y servicios requeridos por la población carcelaria"/>
    <x v="59"/>
    <s v="SI"/>
    <s v="Actas de coordinación de los actores"/>
    <d v="2016-04-08T00:00:00"/>
    <s v="Permanente"/>
    <s v=""/>
    <s v="Permanente"/>
    <s v="Permanente"/>
  </r>
  <r>
    <x v="1"/>
    <s v="PC-90"/>
    <s v="Integrar a los entes territoriales involucrados en las presentes acciones de tutela, al proceso de formación y adecuación que está adelantando ese Ministerio, en cumplimiento de la Ley 65 de 1993 y sus reformas (con apoyo del Ministerio del Interior)"/>
    <x v="60"/>
    <s v="NO"/>
    <s v=""/>
    <s v=""/>
    <s v=""/>
    <d v="2017-04-08T00:00:00"/>
    <s v="Sin fecha inicial"/>
    <s v="Sin fecha inici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20"/>
    <s v="NO"/>
    <s v="Mapa de ruta para el análisis de las dificultades y el recorrido para la aplicación del tratamiento penitenciario."/>
    <d v="2017-01-01T00:00:00"/>
    <d v="2017-12-31T00:00:00"/>
    <s v=""/>
    <n v="364"/>
    <s v="Sin fecha fin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21"/>
    <s v="NO"/>
    <s v="Análisis de las oportunidades y las dificultades del reconocimiento de los beneficios administrativos en clave del tratamiento penitenciario"/>
    <d v="2017-01-01T00:00:00"/>
    <d v="2017-12-31T00:00:00"/>
    <s v=""/>
    <n v="364"/>
    <s v="Sin fecha fin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61"/>
    <s v="NO"/>
    <s v="Formulario Lea para aplicación en Centros Penitenciarios y Carcelarios"/>
    <d v="2016-05-01T00:00:00"/>
    <d v="2016-08-31T00:00:00"/>
    <s v=""/>
    <n v="122"/>
    <s v="Sin fecha fin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62"/>
    <s v="NO"/>
    <s v="Resultados toma de información en el Piloto"/>
    <d v="2016-09-01T00:00:00"/>
    <d v="2016-11-30T00:00:00"/>
    <s v=""/>
    <n v="90"/>
    <s v="Sin fecha fin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63"/>
    <s v="NO"/>
    <s v="Censo a población privada de la libertad con formulario particular a población privada de la libertad."/>
    <s v=""/>
    <s v=""/>
    <s v=""/>
    <s v="Sin fecha inicial"/>
    <s v="Sin fecha inicial"/>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x v="64"/>
    <s v="SI"/>
    <s v="Informe semestral "/>
    <d v="2016-07-01T00:00:00"/>
    <s v="Permanente"/>
    <s v=""/>
    <s v="Permanente"/>
    <s v="Permanente"/>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65"/>
    <s v="NO"/>
    <s v="1. Cartilla de la política criminal con enfoque en derechos humanos.                                                                                                                                                                                             2. Talleres  con los funcionarios de la entidades competentes en la materia,  para la difusión de la cartilla. "/>
    <s v="Elaboracion de la cartilla: 02/05/2016"/>
    <s v="Elaboración de la cartilla: 01/0672016"/>
    <s v=""/>
    <s v="Sin fecha inicial"/>
    <s v="Sin fecha inicial"/>
  </r>
  <r>
    <x v="2"/>
    <s v="PR-OG-VIGÉSIMO SEGUNDO 8"/>
    <s v="Promover la creación, implementación y/o ejecución de un sistema amplio de penas y medidas de aseguramiento alternativas a la privación de la libertad. (Orden compartida con la Fiscalía y la Presidencia)"/>
    <x v="66"/>
    <s v="NO"/>
    <s v=""/>
    <s v=""/>
    <s v=""/>
    <s v=""/>
    <s v="Sin fecha inicial"/>
    <s v="Sin fecha inicial"/>
  </r>
  <r>
    <x v="2"/>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Ministerio de Hacienda)"/>
    <x v="67"/>
    <s v="NO"/>
    <s v=""/>
    <s v=""/>
    <s v=""/>
    <s v=""/>
    <s v="Sin fecha inicial"/>
    <s v="Sin fecha inicial"/>
  </r>
  <r>
    <x v="2"/>
    <s v="PC-42-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x v="68"/>
    <s v="NO"/>
    <s v=""/>
    <s v=""/>
    <s v=""/>
    <s v=""/>
    <s v="Sin fecha inicial"/>
    <s v="Sin fecha inicial"/>
  </r>
  <r>
    <x v="2"/>
    <s v="PR-OG-VIGÉSIMO SEGUNDO 4"/>
    <s v="Objetar los proyectos de ley o actos legislativos que no superen el referido estándar constitucional mínimo de una política criminal respetuosa de los derechos humanos."/>
    <x v="69"/>
    <s v="SI"/>
    <s v="Objeciones y conceptos"/>
    <d v="2016-04-08T00:00:00"/>
    <s v="Indefinido"/>
    <s v=""/>
    <s v="Permanente"/>
    <s v="Permanente"/>
  </r>
  <r>
    <x v="2"/>
    <s v="PR-OG-VIGÉSIMO SEGUNDO 22-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x v="68"/>
    <s v="NO"/>
    <s v=""/>
    <s v=""/>
    <s v=""/>
    <s v=""/>
    <s v="Sin fecha inicial"/>
    <s v="Sin fecha inicial"/>
  </r>
  <r>
    <x v="2"/>
    <s v="PR-OG-VIGÉSIMO SEGUNDO 27"/>
    <s v="Asumir la articulación de las distintas entidades administrativas y los diferentes entes territoriales, diseñando una estrategia al respecto."/>
    <x v="70"/>
    <s v="NO"/>
    <s v="Acto administrativo contentivo de la etrategia"/>
    <d v="2016-04-08T00:00:00"/>
    <s v=""/>
    <d v="2017-02-02T00:00:00"/>
    <s v="Sin fecha final"/>
    <s v="Sin fecha inicial"/>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71"/>
    <s v="NO"/>
    <s v="Base de datos"/>
    <d v="2016-04-08T00:00:00"/>
    <s v=""/>
    <d v="2016-04-13T00:00:00"/>
    <s v="Sin fecha final"/>
    <s v="Sin fecha inicial"/>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72"/>
    <s v="NO"/>
    <s v="Oficios y notificaciones"/>
    <d v="2016-04-08T00:00:00"/>
    <s v=""/>
    <d v="2016-04-13T00:00:00"/>
    <s v="Sin fecha final"/>
    <s v="Sin fecha inicial"/>
  </r>
  <r>
    <x v="2"/>
    <s v="PR-OG-VIGÉSIMO SEGUNDO 30-b"/>
    <s v="Asumir la articulación en el evento en que deban concurrir varias entidades a la solución de alguno de los problemas planteados."/>
    <x v="73"/>
    <s v="NO"/>
    <s v="Procedimiento de articulación"/>
    <d v="2016-04-08T00:00:00"/>
    <s v=""/>
    <s v=""/>
    <s v="Sin fecha final"/>
    <s v="Sin fecha inicial"/>
  </r>
  <r>
    <x v="2"/>
    <s v="PR-OG-VIGÉSIMO SEGUNDO 30-a"/>
    <s v="Diseñar la estrategia de seguimiento al cumplimiento de esta sentencia (Esta orden es compartida con la Procuraduría General de la Nación y la Defensoría del Pueblo)"/>
    <x v="74"/>
    <s v="NO"/>
    <s v="Conformación de un comité de seguimiento y definición de los limeamientos para su funcionamiento"/>
    <d v="2016-04-08T00:00:00"/>
    <s v=""/>
    <d v="2016-07-07T00:00:00"/>
    <s v="Sin fecha final"/>
    <s v="Sin fecha inicial"/>
  </r>
  <r>
    <x v="2"/>
    <s v="PC-171"/>
    <s v="Presentar, en conjunto con la Defensoría del Pueblo y con la Procuraduría General de la Nación informes semestrales a la Corte Constitucional "/>
    <x v="75"/>
    <s v="SI"/>
    <s v="Informes semestrales"/>
    <d v="2016-04-08T00:00:00"/>
    <s v="Semestral"/>
    <s v=""/>
    <s v="Permanente"/>
    <s v="Permanente"/>
  </r>
  <r>
    <x v="2"/>
    <s v="PC-167b"/>
    <s v="Implementar (i) la Estrategia de Atención Integral a la Primera Infancia De Cero a Siempre y (ii) el Esquema de los Primeros Mil Días de Vida, conforme corresponda."/>
    <x v="76"/>
    <s v="NO"/>
    <s v=""/>
    <s v=""/>
    <s v=""/>
    <s v=""/>
    <s v="Sin fecha inicial"/>
    <s v="Sin fecha inicial"/>
  </r>
  <r>
    <x v="3"/>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23"/>
    <s v="NO"/>
    <s v="Eventual priorización para intervención de las áreas establecidas por el INPEC (sujeto al plan de programas de resocialización que formule el INPEC)."/>
    <s v=""/>
    <s v=""/>
    <d v="2018-04-08T00:00:00"/>
    <s v="Sin fecha inicial"/>
    <s v="Sin fecha inicial"/>
  </r>
  <r>
    <x v="3"/>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77"/>
    <s v="NO"/>
    <s v="Proyecto Medición Áreas."/>
    <d v="2016-04-08T00:00:00"/>
    <d v="2016-05-31T00:00:00"/>
    <d v="2017-07-02T00:00:00"/>
    <n v="53"/>
    <n v="397"/>
  </r>
  <r>
    <x v="3"/>
    <s v="PR-OG-VIGÉSIMO SEGUNDO 21"/>
    <s v="Ajustar todos los proyectos que se estén ejecutando o implementando a las condiciones mínimas de subsistencia digna y humana propuestas en la presente providencia. (A cargo de INPEC, USPEC, DNP y Ministerio de Justicia)"/>
    <x v="78"/>
    <s v="NO"/>
    <s v="Manual Técnico de Construcción - Informe avance del Manual.                                             "/>
    <d v="2016-04-08T00:00:00"/>
    <s v=""/>
    <d v="2016-10-05T00:00:00"/>
    <s v="Sin fecha final"/>
    <s v="Sin fecha inicial"/>
  </r>
  <r>
    <x v="3"/>
    <s v="PR-OG-VIGÉSIMO SEGUNDO 21"/>
    <s v="Ajustar todos los proyectos que se estén ejecutando o implementando a las condiciones mínimas de subsistencia digna y humana propuestas en la presente providencia. (A cargo de INPEC, USPEC, DNP y Ministerio de Justicia)"/>
    <x v="79"/>
    <s v="NO"/>
    <s v="Informe con los principales problemas en materia de infraestructura.  "/>
    <d v="2016-04-08T00:00:00"/>
    <d v="2016-08-15T00:00:00"/>
    <d v="2016-10-05T00:00:00"/>
    <n v="129"/>
    <n v="51"/>
  </r>
  <r>
    <x v="3"/>
    <s v="PR-OG-VIGÉSIMO SEGUNDO 21"/>
    <s v="Ajustar todos los proyectos que se estén ejecutando o implementando a las condiciones mínimas de subsistencia digna y humana propuestas en la presente providencia. (A cargo de INPEC, USPEC, DNP y Ministerio de Justicia)"/>
    <x v="80"/>
    <s v="NO"/>
    <s v="Circular Interna USPEC"/>
    <d v="2016-04-08T00:00:00"/>
    <d v="2016-05-10T00:00:00"/>
    <d v="2016-10-05T00:00:00"/>
    <n v="32"/>
    <n v="148"/>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81"/>
    <s v="NO"/>
    <s v="Manual Técnico de Construcción - Informe avance del Manual.                                                                             "/>
    <d v="2016-04-08T00:00:00"/>
    <d v="2016-06-20T00:00:00"/>
    <s v=""/>
    <n v="73"/>
    <s v="Sin fecha final"/>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82"/>
    <s v="NO"/>
    <s v="Informe Proyecto Generación de Cupos.   "/>
    <d v="2016-04-08T00:00:00"/>
    <d v="2016-05-31T00:00:00"/>
    <s v=""/>
    <n v="53"/>
    <s v="Sin fecha final"/>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80"/>
    <s v="NO"/>
    <s v="Circular Interna USPEC"/>
    <d v="2016-05-10T00:00:00"/>
    <d v="2016-05-10T00:00:00"/>
    <s v=""/>
    <n v="0"/>
    <s v="Sin fecha final"/>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83"/>
    <s v="NO"/>
    <s v="Manual Técnico de Construcción - Informe avance del Manual.                                                                                      "/>
    <d v="2016-06-20T00:00:00"/>
    <d v="2016-06-20T00:00:00"/>
    <s v=""/>
    <n v="0"/>
    <s v="Sin fecha final"/>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84"/>
    <s v="NO"/>
    <s v="Informe con los principales problemas en materia de infraestructura. "/>
    <d v="2016-08-15T00:00:00"/>
    <d v="2016-08-15T00:00:00"/>
    <s v=""/>
    <n v="0"/>
    <s v="Sin fecha final"/>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80"/>
    <s v="NO"/>
    <s v="Circular Interna USPEC"/>
    <d v="2016-05-10T00:00:00"/>
    <d v="2016-05-10T00:00:00"/>
    <s v=""/>
    <n v="0"/>
    <s v="Sin fecha final"/>
  </r>
  <r>
    <x v="3"/>
    <s v="PR-OG-VIGÉSIMO SEGUNDO 25"/>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x v="85"/>
    <s v="NO"/>
    <s v=""/>
    <s v=""/>
    <s v=""/>
    <d v="2017-04-08T00:00:00"/>
    <s v="Sin fecha inicial"/>
    <s v="Sin fecha inicial"/>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86"/>
    <s v="SI"/>
    <s v=""/>
    <s v=""/>
    <s v="Permanente"/>
    <d v="2017-04-08T00:00:00"/>
    <s v="Permanente"/>
    <s v="Permanente"/>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87"/>
    <s v="NO"/>
    <s v=""/>
    <s v=""/>
    <s v=""/>
    <d v="2017-04-08T00:00:00"/>
    <s v="Sin fecha inicial"/>
    <s v="Sin fecha inicial"/>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88"/>
    <s v="NO"/>
    <s v="Posible modificación del contrato."/>
    <s v=""/>
    <s v=""/>
    <d v="2017-04-08T00:00:00"/>
    <s v="Sin fecha inicial"/>
    <s v="Sin fecha inicial"/>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89"/>
    <s v="NO"/>
    <s v="Informe de supervisión del Contrato de Fiducia."/>
    <d v="2016-07-01T00:00:00"/>
    <d v="2016-07-01T00:00:00"/>
    <d v="2017-04-08T00:00:00"/>
    <n v="0"/>
    <n v="281"/>
  </r>
  <r>
    <x v="3"/>
    <s v="PR-OP-VIGÉSIMO QUINTO "/>
    <s v="Adecuar todas las áreas de sanidad de los 16 establecimientos de reclusión bajo estudio para que se cumplan con las condiciones mínimas de prestación del servicio de salud ( A cargo de INPEC, USPEC,  Ministerio de Justicia)"/>
    <x v="90"/>
    <s v="NO"/>
    <s v="Informe con áreas de sanidad intervenidas.       "/>
    <d v="2016-04-08T00:00:00"/>
    <d v="2016-05-20T00:00:00"/>
    <d v="2017-04-08T00:00:00"/>
    <n v="42"/>
    <n v="323"/>
  </r>
  <r>
    <x v="3"/>
    <s v="PR-OP-VIGÉSIMO QUINTO "/>
    <s v="Adecuar todas las áreas de sanidad de los 16 establecimientos de reclusión bajo estudio para que se cumplan con las condiciones mínimas de prestación del servicio de salud ( A cargo de INPEC, USPEC,  Ministerio de Justicia)"/>
    <x v="91"/>
    <s v="NO"/>
    <s v="Entrega de Informe de visitas a las áreas de sanidad.                                                  "/>
    <d v="2016-04-08T00:00:00"/>
    <d v="2016-07-25T00:00:00"/>
    <d v="2017-04-08T00:00:00"/>
    <n v="108"/>
    <n v="257"/>
  </r>
  <r>
    <x v="3"/>
    <s v="PR-OP-VIGÉSIMO QUINTO "/>
    <s v="Adecuar todas las áreas de sanidad de los 16 establecimientos de reclusión bajo estudio para que se cumplan con las condiciones mínimas de prestación del servicio de salud ( A cargo de INPEC, USPEC,  Ministerio de Justicia)"/>
    <x v="92"/>
    <s v="NO"/>
    <s v="Informe con el alcance de obras a ejecutar en 2016 en los 16 establecimientos."/>
    <d v="2016-04-08T00:00:00"/>
    <d v="2016-06-20T00:00:00"/>
    <d v="2017-04-08T00:00:00"/>
    <n v="73"/>
    <n v="292"/>
  </r>
  <r>
    <x v="3"/>
    <s v="PR-OP-VIGÉSIMO QUINTO "/>
    <s v="Adecuar todas las áreas de sanidad de los 16 establecimientos de reclusión bajo estudio para que se cumplan con las condiciones mínimas de prestación del servicio de salud ( A cargo de INPEC, USPEC,  Ministerio de Justicia)"/>
    <x v="93"/>
    <s v="NO"/>
    <s v="Actas de priorización modificadas (INPEC)"/>
    <s v=""/>
    <s v=""/>
    <d v="2017-04-08T00:00:00"/>
    <s v="Sin fecha inicial"/>
    <s v="Sin fecha inicial"/>
  </r>
  <r>
    <x v="3"/>
    <s v="PR-OP-VIGÉSIMO SEXTO "/>
    <s v="Poner a disposición de cada interno kit de aseo, colchoneta, almohada, sábanas y cobija(s) en caso de ser necesarias, para su descanso nocturno; cada persona que ingrese al penal debe contar con esta misma garantía (A cargo de INPEC, USPEC)"/>
    <x v="94"/>
    <s v="NO"/>
    <s v="Informe de visitas a los 16 Establecimientos.     "/>
    <d v="2016-04-08T00:00:00"/>
    <d v="2016-07-25T00:00:00"/>
    <s v=""/>
    <n v="108"/>
    <s v="Sin fecha final"/>
  </r>
  <r>
    <x v="3"/>
    <s v="PR-OP-VIGÉSIMO SEXTO "/>
    <s v="Poner a disposición de cada interno kit de aseo, colchoneta, almohada, sábanas y cobija(s) en caso de ser necesarias, para su descanso nocturno; cada persona que ingrese al penal debe contar con esta misma garantía (A cargo de INPEC, USPEC)"/>
    <x v="95"/>
    <s v="NO"/>
    <s v="Informe con el alcance de obras a ejecutar en 2016 en los 16 establecimientos."/>
    <d v="2016-04-08T00:00:00"/>
    <d v="2016-06-20T00:00:00"/>
    <s v=""/>
    <n v="73"/>
    <s v="Sin fecha final"/>
  </r>
  <r>
    <x v="3"/>
    <s v="PR-OP-VIGÉSIMO SEXTO "/>
    <s v="Poner a disposición de cada interno kit de aseo, colchoneta, almohada, sábanas y cobija(s) en caso de ser necesarias, para su descanso nocturno; cada persona que ingrese al penal debe contar con esta misma garantía (A cargo de INPEC, USPEC)"/>
    <x v="96"/>
    <s v="NO"/>
    <s v="Actas de priorización modificadas (INPEC)"/>
    <s v=""/>
    <s v=""/>
    <s v=""/>
    <s v="Sin fecha inicial"/>
    <s v="Sin fecha inicial"/>
  </r>
  <r>
    <x v="3"/>
    <s v="PR-OP-VIGÉSIMO SEPTIMO "/>
    <s v="Poner a disposición de los internos una cantidad razonable de duchas y baterías sanitarias, en óptimos estado de funcionamiento (A cargo de INPEC, USPEC)"/>
    <x v="97"/>
    <s v="NO"/>
    <s v="Informe de visitas a los 16 Establecimientos.     "/>
    <d v="2016-04-08T00:00:00"/>
    <d v="2016-07-25T00:00:00"/>
    <d v="2016-07-07T00:00:00"/>
    <n v="108"/>
    <n v="-18"/>
  </r>
  <r>
    <x v="3"/>
    <s v="PR-OP-VIGÉSIMO SEPTIMO "/>
    <s v="Poner a disposición de los internos una cantidad razonable de duchas y baterías sanitarias, en óptimos estado de funcionamiento (A cargo de INPEC, USPEC)"/>
    <x v="98"/>
    <s v="NO"/>
    <s v="Informe con el alcance de obras a ejecutar en 2016 en los 16 establecimientos."/>
    <d v="2016-04-08T00:00:00"/>
    <d v="2016-06-20T00:00:00"/>
    <d v="2016-07-07T00:00:00"/>
    <n v="73"/>
    <n v="17"/>
  </r>
  <r>
    <x v="3"/>
    <s v="PR-OP-VIGÉSIMO SEPTIMO "/>
    <s v="Poner a disposición de los internos una cantidad razonable de duchas y baterías sanitarias, en óptimos estado de funcionamiento (A cargo de INPEC, USPEC)"/>
    <x v="99"/>
    <s v="NO"/>
    <s v="Actas de priorización modificadas (INPEC)"/>
    <s v=""/>
    <s v=""/>
    <d v="2016-07-07T00:00:00"/>
    <s v="Sin fecha inicial"/>
    <s v="Sin fecha inicial"/>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100"/>
    <s v="NO"/>
    <s v="Informe de visitas a los 16 Establecimientos.     "/>
    <d v="2016-04-08T00:00:00"/>
    <d v="2016-07-25T00:00:00"/>
    <d v="2017-04-08T00:00:00"/>
    <n v="108"/>
    <n v="257"/>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101"/>
    <s v="NO"/>
    <s v="Informe con el alcance de obras a ejecutar en 2016 en los 16 establecimientos."/>
    <d v="2016-04-08T00:00:00"/>
    <d v="2016-06-20T00:00:00"/>
    <d v="2017-04-08T00:00:00"/>
    <n v="73"/>
    <n v="292"/>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99"/>
    <s v="NO"/>
    <s v="Actas de priorización modificadas (INPEC)"/>
    <s v=""/>
    <s v=""/>
    <d v="2017-04-08T00:00:00"/>
    <s v="Sin fecha inicial"/>
    <s v="Sin fecha inicial"/>
  </r>
  <r>
    <x v="3"/>
    <s v="PR-OP-VIGÉSIMO NOVENO "/>
    <s v="Estructurar un protocolo de tratamiento higiénico y óptimo de alimentos (Esta orden también debe ser atendida por el INPEC y por los directores de cada uno de los establecimientos penitenciarios accionados o vinculados)."/>
    <x v="102"/>
    <s v="NO"/>
    <s v="Informe de visitas de supervisión.                        Informe de Interventoría.                                    "/>
    <d v="2016-04-08T00:00:00"/>
    <d v="2016-06-20T00:00:00"/>
    <s v=""/>
    <n v="73"/>
    <s v="Sin fecha final"/>
  </r>
  <r>
    <x v="3"/>
    <s v="PR-OP-VIGÉSIMO NOVENO "/>
    <s v="Estructurar un protocolo de tratamiento higiénico y óptimo de alimentos (Esta orden también debe ser atendida por el INPEC y por los directores de cada uno de los establecimientos penitenciarios accionados o vinculados)."/>
    <x v="103"/>
    <s v="NO"/>
    <s v="Manual de Alimentos."/>
    <d v="2016-04-08T00:00:00"/>
    <d v="2016-05-16T00:00:00"/>
    <s v=""/>
    <n v="38"/>
    <s v="Sin fecha final"/>
  </r>
  <r>
    <x v="3"/>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
    <x v="104"/>
    <s v="NO"/>
    <s v="Proyecto Sistema Hidráulico"/>
    <d v="2016-04-08T00:00:00"/>
    <d v="2016-05-31T00:00:00"/>
    <d v="2016-07-07T00:00:00"/>
    <n v="53"/>
    <n v="37"/>
  </r>
  <r>
    <x v="3"/>
    <s v="PC-17"/>
    <s v="Garantizar la adecuación de espacios salubres e higiénicos donde los presos puedan alimentarse y satisfacer sus necesidades básicas con dignidad, la garantía de seguridad y vigilancia para los presos"/>
    <x v="105"/>
    <s v="NO"/>
    <s v="Informe de visitas a los 16 Establecimientos.     "/>
    <d v="2016-04-08T00:00:00"/>
    <d v="2016-07-25T00:00:00"/>
    <s v=""/>
    <n v="108"/>
    <s v="Sin fecha final"/>
  </r>
  <r>
    <x v="3"/>
    <s v="PC-17"/>
    <s v="Garantizar la adecuación de espacios salubres e higiénicos donde los presos puedan alimentarse y satisfacer sus necesidades básicas con dignidad, la garantía de seguridad y vigilancia para los presos"/>
    <x v="106"/>
    <s v="NO"/>
    <s v="Informe con el alcance de obras a ejecutar en 2016 en los 16 establecimientos."/>
    <d v="2016-04-08T00:00:00"/>
    <d v="2016-06-20T00:00:00"/>
    <s v=""/>
    <n v="73"/>
    <s v="Sin fecha final"/>
  </r>
  <r>
    <x v="3"/>
    <s v="PC-17"/>
    <s v="Garantizar la adecuación de espacios salubres e higiénicos donde los presos puedan alimentarse y satisfacer sus necesidades básicas con dignidad, la garantía de seguridad y vigilancia para los presos"/>
    <x v="99"/>
    <s v="NO"/>
    <s v="Actas de priorización modificadas (INPEC)"/>
    <s v=""/>
    <s v=""/>
    <s v=""/>
    <s v="Sin fecha inicial"/>
    <s v="Sin fecha inicial"/>
  </r>
  <r>
    <x v="3"/>
    <s v="PC-81"/>
    <s v="Revisar los cupos existentes y adecuar los proyectados, al estándar referido y a las condiciones mínimas de reclusión por precisar"/>
    <x v="78"/>
    <s v="NO"/>
    <s v="Manual Técnico de Construcción - Informe avance del Manual.                                                                                      "/>
    <d v="2016-04-08T00:00:00"/>
    <s v=""/>
    <s v=""/>
    <s v="Sin fecha final"/>
    <s v="Sin fecha inicial"/>
  </r>
  <r>
    <x v="3"/>
    <s v="PC-81"/>
    <s v="Revisar los cupos existentes y adecuar los proyectados, al estándar referido y a las condiciones mínimas de reclusión por precisar"/>
    <x v="82"/>
    <s v="NO"/>
    <s v="Informe Proyecto Generación de Cupos.   "/>
    <d v="2016-04-08T00:00:00"/>
    <d v="2016-05-31T00:00:00"/>
    <s v=""/>
    <n v="53"/>
    <s v="Sin fecha final"/>
  </r>
  <r>
    <x v="3"/>
    <s v="PC-81"/>
    <s v="Revisar los cupos existentes y adecuar los proyectados, al estándar referido y a las condiciones mínimas de reclusión por precisar"/>
    <x v="77"/>
    <s v="NO"/>
    <s v="Proyecto Medición Áreas."/>
    <d v="2016-04-08T00:00:00"/>
    <d v="2016-05-31T00:00:00"/>
    <s v=""/>
    <n v="53"/>
    <s v="Sin fecha final"/>
  </r>
  <r>
    <x v="3"/>
    <s v="PC-85"/>
    <s v="Nivelar el gasto en infraestructura con el gasto para los demás programas y servicios requeridos por la población carcelaria"/>
    <x v="107"/>
    <s v="NO"/>
    <s v="Circular Interna."/>
    <d v="2016-04-08T00:00:00"/>
    <d v="2016-05-10T00:00:00"/>
    <s v=""/>
    <n v="32"/>
    <s v="Sin fecha final"/>
  </r>
  <r>
    <x v="4"/>
    <s v="PC-85"/>
    <s v="Nivelar el gasto en infraestructura con el gasto para los demás programas y servicios requeridos por la población carcelaria"/>
    <x v="108"/>
    <s v="NO"/>
    <s v="Anteproyecto de Presupuesto"/>
    <d v="2016-02-11T00:00:00"/>
    <d v="2017-04-30T00:00:00"/>
    <s v=""/>
    <n v="444"/>
    <s v="Sin fecha final"/>
  </r>
  <r>
    <x v="4"/>
    <s v="PC-89"/>
    <s v="Solventar económicamente las medidas que operan frente a las personas condenadas. Las personas sindicadas están a cargo de las entidades territoriales."/>
    <x v="109"/>
    <s v="NO"/>
    <s v="Documento &quot;Programación de Bienes y Servicios&quot;"/>
    <d v="2016-12-01T00:00:00"/>
    <d v="2017-01-31T00:00:00"/>
    <s v=""/>
    <n v="61"/>
    <s v="Sin fecha final"/>
  </r>
  <r>
    <x v="4"/>
    <s v="PC-132"/>
    <s v="Construir, en forma asistida por el INPEC, un plan de utilización de espacios y de manejo del tiempo en la vida carcelaria. Los planes deberán ser aprobados por el Ministerio de Justicia y del Derecho. "/>
    <x v="67"/>
    <s v="NO"/>
    <s v=""/>
    <s v=""/>
    <s v=""/>
    <s v=""/>
    <s v="Sin fecha inicial"/>
    <s v="Sin fecha inicial"/>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10"/>
    <s v="NO"/>
    <s v="Documento del plan integral de programas y actividades de resocialización."/>
    <d v="2016-05-02T00:00:00"/>
    <d v="2017-12-01T00:00:00"/>
    <d v="2018-04-08T00:00:00"/>
    <n v="578"/>
    <n v="128"/>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11"/>
    <s v="NO"/>
    <s v=""/>
    <d v="2016-05-02T00:00:00"/>
    <d v="2017-12-01T00:00:00"/>
    <d v="2018-04-08T00:00:00"/>
    <n v="578"/>
    <n v="128"/>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12"/>
    <s v="NO"/>
    <s v=""/>
    <d v="2016-05-02T00:00:00"/>
    <d v="2017-12-01T00:00:00"/>
    <d v="2018-04-08T00:00:00"/>
    <n v="578"/>
    <n v="128"/>
  </r>
  <r>
    <x v="4"/>
    <s v="PR-OG-VIGÉSIMO SEGUNDO 21"/>
    <s v="Ajustar todos los proyectos que se estén ejecutando o implementando a las condiciones mínimas de subsistencia digna y humana propuestas en la presente providencia. (A cargo de INPEC, USPEC, DNP y Ministerio de Justicia)"/>
    <x v="113"/>
    <s v="NO"/>
    <s v="Correo electrónico &quot;Notificación&quot;"/>
    <d v="2016-04-19T00:00:00"/>
    <d v="2016-04-22T00:00:00"/>
    <d v="2016-10-05T00:00:00"/>
    <n v="3"/>
    <n v="166"/>
  </r>
  <r>
    <x v="4"/>
    <s v="PR-OG-VIGÉSIMO SEGUNDO 21"/>
    <s v="Ajustar todos los proyectos que se estén ejecutando o implementando a las condiciones mínimas de subsistencia digna y humana propuestas en la presente providencia. (A cargo de INPEC, USPEC, DNP y Ministerio de Justicia)"/>
    <x v="33"/>
    <s v="NO"/>
    <s v="Acta reunión con los formuladores de los proyectos, socialización y observaciones sentencia T762 y diseño plan de trabajo."/>
    <d v="2016-04-25T00:00:00"/>
    <d v="2016-05-02T00:00:00"/>
    <d v="2016-10-05T00:00:00"/>
    <n v="7"/>
    <n v="156"/>
  </r>
  <r>
    <x v="4"/>
    <s v="PR-OG-VIGÉSIMO SEGUNDO 21"/>
    <s v="Ajustar todos los proyectos que se estén ejecutando o implementando a las condiciones mínimas de subsistencia digna y humana propuestas en la presente providencia. (A cargo de INPEC, USPEC, DNP y Ministerio de Justicia)"/>
    <x v="34"/>
    <s v="NO"/>
    <s v="Envió solicitud  proyecto de inversión control de viabilidad sector"/>
    <d v="2016-05-03T00:00:00"/>
    <d v="2016-12-31T00:00:00"/>
    <d v="2016-10-05T00:00:00"/>
    <n v="242"/>
    <n v="-87"/>
  </r>
  <r>
    <x v="4"/>
    <s v="PR-OG-VIGÉSIMO SEGUNDO 21"/>
    <s v="Ajustar todos los proyectos que se estén ejecutando o implementando a las condiciones mínimas de subsistencia digna y humana propuestas en la presente providencia. (A cargo de INPEC, USPEC, DNP y Ministerio de Justicia)"/>
    <x v="35"/>
    <s v="NO"/>
    <s v="Correo electrónico &quot;Notificación&quot;"/>
    <d v="2016-05-07T00:00:00"/>
    <d v="2016-05-15T00:00:00"/>
    <d v="2016-10-05T00:00:00"/>
    <n v="8"/>
    <n v="143"/>
  </r>
  <r>
    <x v="4"/>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42"/>
    <s v="NO"/>
    <s v="Informe mensual de seguimiento"/>
    <d v="2016-04-29T00:00:00"/>
    <d v="2016-12-31T00:00:00"/>
    <d v="2017-04-08T00:00:00"/>
    <n v="246"/>
    <n v="98"/>
  </r>
  <r>
    <x v="4"/>
    <s v="PR-OP-VIGÉSIMO QUINTO "/>
    <s v="Adecuar todas las áreas de sanidad de los 16 establecimientos de reclusión bajo estudio para que se cumplan con las condiciones mínimas de prestación del servicio de salud ( A cargo de INPEC, USPEC,  Ministerio de Justicia)"/>
    <x v="114"/>
    <s v="NO"/>
    <s v="Oficio  de necesidades y reiteración presentados a la USPEC"/>
    <d v="2016-04-29T00:00:00"/>
    <d v="2016-06-30T00:00:00"/>
    <d v="2017-04-08T00:00:00"/>
    <n v="62"/>
    <n v="282"/>
  </r>
  <r>
    <x v="4"/>
    <s v="PR-OP-VIGÉSIMO SEXTO "/>
    <s v="Vigilar el cumplimiento de la entrega de los KITS y verificar que responda a los factores y necesidades que impone la región y sus condiciones climáticas."/>
    <x v="115"/>
    <s v="NO"/>
    <s v="Informe"/>
    <d v="2016-05-10T00:00:00"/>
    <d v="2017-01-10T00:00:00"/>
    <s v=""/>
    <n v="245"/>
    <s v="Sin fecha final"/>
  </r>
  <r>
    <x v="4"/>
    <s v="PR-OP-VIGÉSIMO SEXTO "/>
    <s v="Vigilar el cumplimiento de la entrega de los KITS y verificar que responda a los factores y necesidades que impone la región y sus condiciones climáticas."/>
    <x v="116"/>
    <s v="NO"/>
    <s v="Informe"/>
    <d v="2016-05-05T00:00:00"/>
    <d v="2017-01-05T00:00:00"/>
    <s v=""/>
    <n v="245"/>
    <s v="Sin fecha final"/>
  </r>
  <r>
    <x v="4"/>
    <s v="PR-OP-VIGÉSIMO SEXTO "/>
    <s v="Vigilar el cumplimiento de la entrega de los KITS y verificar que responda a los factores y necesidades que impone la región y sus condiciones climáticas."/>
    <x v="117"/>
    <s v="NO"/>
    <s v="Informe"/>
    <d v="2016-04-29T00:00:00"/>
    <d v="2016-12-30T00:00:00"/>
    <s v=""/>
    <n v="245"/>
    <s v="Sin fecha final"/>
  </r>
  <r>
    <x v="4"/>
    <s v="PR-OP-VIGÉSIMO SEXTO "/>
    <s v="Vigilar el cumplimiento de la entrega de los KITS y verificar que responda a los factores y necesidades que impone la región y sus condiciones climáticas."/>
    <x v="118"/>
    <s v="NO"/>
    <s v="Módulo social-Atención individual interno-eje prestacional alimentado diariamente."/>
    <d v="2016-04-08T00:00:00"/>
    <d v="2016-12-30T00:00:00"/>
    <s v=""/>
    <n v="266"/>
    <s v="Sin fecha final"/>
  </r>
  <r>
    <x v="4"/>
    <s v="PR-OP-VIGÉSIMO SEPTIMO "/>
    <s v="Poner a disposición de los internos una cantidad razonable de duchas y baterías sanitarias, en óptimos estado de funcionamiento (Esta orden también debe ser atendida por la USPEC)"/>
    <x v="119"/>
    <s v="NO"/>
    <s v="Oficio  de necesidades y reiteración presentados a la USPEC"/>
    <d v="2016-04-29T00:00:00"/>
    <d v="2016-06-03T00:00:00"/>
    <d v="2016-07-07T00:00:00"/>
    <n v="35"/>
    <n v="34"/>
  </r>
  <r>
    <x v="4"/>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120"/>
    <s v="NO"/>
    <s v="Informe de seguimiento acorde al Decreto 0011/95 en su artículo 29 asigna esta responsabilidad a los Directores quienes organizarán lo pertinente en el reglamento de régimen interno._x000a_El Acuerdo 0010/2004 artículo 5, prevé que el establecimiento puede hacer gastos de funcionamiento (literal a) y gastos de funcionamiento con fundamento en los procesos de atención social y tratamiento penitenciario de los internos (literal b)."/>
    <d v="2016-04-29T00:00:00"/>
    <d v="2016-12-30T00:00:00"/>
    <d v="2017-04-08T00:00:00"/>
    <n v="245"/>
    <n v="99"/>
  </r>
  <r>
    <x v="4"/>
    <s v="PR-OP-VIGÉSIMO NOVENO "/>
    <s v="Estructurar un protocolo de tratamiento higiénico y óptimo de alimentos (A cargo de INPEC, USPEC, Directores de cada uno de los establecimientos penitenciarios accionados o vinculados en la sentencia)"/>
    <x v="121"/>
    <s v="NO"/>
    <s v="Informe bimensual de seguimiento"/>
    <d v="2015-04-08T00:00:00"/>
    <d v="2016-12-31T00:00:00"/>
    <s v=""/>
    <n v="633"/>
    <s v="Sin fecha final"/>
  </r>
  <r>
    <x v="4"/>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122"/>
    <s v="NO"/>
    <s v="Oficio  de necesidades y reiteración presentados a la USPEC"/>
    <d v="2016-04-29T00:00:00"/>
    <d v="2016-06-03T00:00:00"/>
    <d v="2016-07-07T00:00:00"/>
    <n v="35"/>
    <n v="34"/>
  </r>
  <r>
    <x v="4"/>
    <s v="PR-OP-TREINTAGÉSIMO"/>
    <s v="Presentar un informe y un plan de acción para cubrir las necesidades insatisfechas"/>
    <x v="123"/>
    <s v="NO"/>
    <s v="Oficio  de necesidades y reiteración presentados a la USPEC"/>
    <d v="2016-05-31T00:00:00"/>
    <d v="2016-06-03T00:00:00"/>
    <d v="2016-07-07T00:00:00"/>
    <n v="3"/>
    <n v="34"/>
  </r>
  <r>
    <x v="5"/>
    <s v="PR-OG-VIGÉSIMO SEGUNDO 34"/>
    <s v="Garantizar que las erogaciones que sean consecuencia de esta sentencia sean efectuadas con el fin de colaborar a las instituciones concernidas, para efectuar las acciones que les correspondan, en los términos conferidos. (Órden compartida con el Departamento Nacional de Planeación)"/>
    <x v="124"/>
    <s v="NO"/>
    <s v="Oficio"/>
    <d v="2016-05-10T00:00:00"/>
    <s v=""/>
    <s v=""/>
    <s v="Sin fecha final"/>
    <s v="Sin fecha inicial"/>
  </r>
  <r>
    <x v="5"/>
    <s v="PR-OG-VIGÉSIMO SEGUNDO 34"/>
    <s v="Garantizar que las erogaciones que sean consecuencia de esta sentencia sean efectuadas con el fin de colaborar a las instituciones concernidas, para efectuar las acciones que les correspondan, en los términos conferidos. (Órden compartida con el Departamento Nacional de Planeación)"/>
    <x v="125"/>
    <s v="NO"/>
    <s v="Oficio"/>
    <d v="2016-05-10T00:00:00"/>
    <d v="2016-10-30T00:00:00"/>
    <s v=""/>
    <n v="173"/>
    <s v="Sin fecha final"/>
  </r>
  <r>
    <x v="5"/>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Departamento Nacional de Planeación)"/>
    <x v="126"/>
    <s v="NO"/>
    <s v="Informe de costeo"/>
    <s v="Una vez recibamos la información de costeo de las entidades"/>
    <s v="Tres meses"/>
    <s v=""/>
    <s v="Sin fecha inicial"/>
    <s v="Sin fecha inicial"/>
  </r>
  <r>
    <x v="5"/>
    <s v="PC-111 "/>
    <s v="Destinar una partida presupuestal a la superación del Estado de Cosas Inconstitucional, a cada una de las entidades que hacen parte del Sistema Nacional Penitenciario y Carcelario"/>
    <x v="127"/>
    <s v="NO"/>
    <s v=""/>
    <s v=""/>
    <s v=""/>
    <s v=""/>
    <s v="Sin fecha inicial"/>
    <s v="Sin fecha inicial"/>
  </r>
  <r>
    <x v="5"/>
    <s v="PC-85"/>
    <s v="Incorporar una metodología que armonice el principio de anualidad en materia presupuestal, y las necesidades de la vida carcelaria"/>
    <x v="128"/>
    <s v="NO"/>
    <s v="Oficio"/>
    <s v=""/>
    <s v=""/>
    <s v=""/>
    <s v="Sin fecha inicial"/>
    <s v="Sin fecha inicial"/>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129"/>
    <s v="NO"/>
    <s v="1. Cartilla de la política criminal con enfoque en derechos humanos. (Ver Anexo 1).     "/>
    <d v="2016-04-08T00:00:00"/>
    <d v="2016-05-31T00:00:00"/>
    <s v=""/>
    <n v="53"/>
    <s v="Sin fecha final"/>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130"/>
    <s v="NO"/>
    <s v="2. Campaña de difusión en medios digitales del estándar constitucional."/>
    <d v="2016-04-08T00:00:00"/>
    <d v="2016-08-01T00:00:00"/>
    <s v=""/>
    <n v="115"/>
    <s v="Sin fecha final"/>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131"/>
    <s v="NO"/>
    <s v="3. Documento que compila el trabajo de socialización realizado en los talleres interinstitucionales para la difusión del estándar constitucional."/>
    <d v="2016-04-08T00:00:00"/>
    <d v="2016-08-30T00:00:00"/>
    <s v=""/>
    <n v="144"/>
    <s v="Sin fecha final"/>
  </r>
  <r>
    <x v="2"/>
    <s v="PR-OG-VIGÉSIMO SEGUNDO 8"/>
    <s v="Promover la creación, implementación y/o ejecución de un sistema amplio de penas y medidas de aseguramiento alternativas a la privación de la libertad. (Orden compartida con la Fiscalía y la Presidencia)"/>
    <x v="67"/>
    <s v="NO"/>
    <s v=""/>
    <s v=""/>
    <s v=""/>
    <s v=""/>
    <s v="Sin fecha inicial"/>
    <s v="Sin fecha inicial"/>
  </r>
  <r>
    <x v="2"/>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Ministerio de Hacienda)"/>
    <x v="67"/>
    <s v="NO"/>
    <s v=""/>
    <s v=""/>
    <s v=""/>
    <s v=""/>
    <s v="Sin fecha inicial"/>
    <s v="Sin fecha inicial"/>
  </r>
  <r>
    <x v="2"/>
    <s v="PC-42-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x v="67"/>
    <s v="NO"/>
    <s v=""/>
    <s v=""/>
    <s v=""/>
    <s v=""/>
    <s v="Sin fecha inicial"/>
    <s v="Sin fecha inicial"/>
  </r>
  <r>
    <x v="2"/>
    <s v="PR-OG-VIGÉSIMO SEGUNDO 4"/>
    <s v="Objetar los proyectos de ley o actos legislativos que no superen el referido estándar constitucional mínimo de una política criminal respetuosa de los derechos humanos."/>
    <x v="132"/>
    <s v="NO"/>
    <s v=" _x000a_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
    <s v=""/>
    <s v=""/>
    <s v="Sin fecha inicial"/>
    <s v="Sin fecha inicial"/>
  </r>
  <r>
    <x v="2"/>
    <s v="PR-OG-VIGÉSIMO SEGUNDO 22-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x v="67"/>
    <s v="NO"/>
    <s v=""/>
    <s v=""/>
    <s v=""/>
    <s v=""/>
    <s v="Sin fecha inicial"/>
    <s v="Sin fecha inicial"/>
  </r>
  <r>
    <x v="2"/>
    <s v="PR-OG-VIGÉSIMO SEGUNDO 27"/>
    <s v="Asumir la articulación de las distintas entidades administrativas y los diferentes entes territoriales, diseñando una estrategia al respecto."/>
    <x v="70"/>
    <s v="NO"/>
    <s v="Acto administrativo contentivo de la etrategia"/>
    <s v=""/>
    <s v=""/>
    <d v="2017-02-02T00:00:00"/>
    <s v="Sin fecha inicial"/>
    <s v="Sin fecha inicial"/>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71"/>
    <s v="NO"/>
    <s v="Base de datos"/>
    <s v=""/>
    <s v=""/>
    <d v="2016-04-13T00:00:00"/>
    <s v="Sin fecha inicial"/>
    <s v="Sin fecha inicial"/>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72"/>
    <s v="NO"/>
    <s v="Oficios y notificaciones"/>
    <s v=""/>
    <s v=""/>
    <d v="2016-04-13T00:00:00"/>
    <s v="Sin fecha inicial"/>
    <s v="Sin fecha inicial"/>
  </r>
  <r>
    <x v="2"/>
    <s v="PR-OG-VIGÉSIMO SEGUNDO 30-b"/>
    <s v="Asumir la articulación en el evento en que deban concurrir varias entidades a la solución de alguno de los problemas planteados."/>
    <x v="73"/>
    <s v="NO"/>
    <s v="Procedimiento de articulación"/>
    <s v=""/>
    <s v=""/>
    <s v=""/>
    <s v="Sin fecha inicial"/>
    <s v="Sin fecha inicial"/>
  </r>
  <r>
    <x v="2"/>
    <s v="PR-OG-VIGÉSIMO SEGUNDO 30-a"/>
    <s v="Diseñar la estrategia de seguimiento al cumplimiento de esta sentencia (Esta orden es compartida con la Procuraduría General de la Nación y la Defensoría del Pueblo)"/>
    <x v="74"/>
    <s v="NO"/>
    <s v="Conformación de un comité de seguimiento y definición de los limeamientos para su funcionamiento"/>
    <s v=""/>
    <s v=""/>
    <d v="2016-07-07T00:00:00"/>
    <s v="Sin fecha inicial"/>
    <s v="Sin fecha inicial"/>
  </r>
  <r>
    <x v="6"/>
    <s v="PR-OG-VIGÉSIMO SEGUNDO 22"/>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x v="133"/>
    <s v="NO"/>
    <s v="Normas expedidas en el marco de acceso a los servicios de salud para la población privada de la libertad._x000a__x000a_Documento que recopile las normas regulatorias en salud para la PPL y los lineamientos y referenciar los manuales establecidos por la USPEC."/>
    <d v="2016-04-08T00:00:00"/>
    <d v="2016-07-08T00:00:00"/>
    <d v="2016-07-07T00:00:00"/>
    <n v="91"/>
    <n v="-1"/>
  </r>
  <r>
    <x v="6"/>
    <s v="PC-156"/>
    <s v="Estructurar un listado de insumos y equipos básicos para la atención por medicina general, psiquiatría, psicología, odontología, ginecología, obstetricia. "/>
    <x v="134"/>
    <s v="NO"/>
    <s v="Manual Técnico Administrativo del Sistema Obligatorio para la Garantía de la Calidad en Salud Penitenciaria adoptado por el USPEC, en orden al Modelo de Atención en Salud PPL - Res 5159 de 2015."/>
    <d v="2016-04-08T00:00:00"/>
    <d v="2016-07-08T00:00:00"/>
    <s v=""/>
    <n v="91"/>
    <s v="Sin fecha final"/>
  </r>
  <r>
    <x v="6"/>
    <s v="PC-156"/>
    <s v="Estructurar un listado de insumos y equipos básicos para la atención por medicina general, psiquiatría, psicología, odontología, ginecología, obstetricia. "/>
    <x v="135"/>
    <s v="NO"/>
    <s v="Documento que adapta el Modelo de Gestión del Servicio Farmacéutico enunciado en la Acción e incorporado a los Manuales Técnicos de la USPEC, en orden al Modelo de Atención en Salud PPL - Res 5159 de 2015."/>
    <d v="2016-04-08T00:00:00"/>
    <d v="2016-07-08T00:00:00"/>
    <s v=""/>
    <n v="91"/>
    <s v="Sin fecha final"/>
  </r>
  <r>
    <x v="6"/>
    <s v="PC-156"/>
    <s v="Estructurar un listado de insumos y equipos básicos para la atención por medicina general, psiquiatría, psicología, odontología, ginecología, obstetricia. "/>
    <x v="136"/>
    <s v="NO"/>
    <s v="Documento que adapta el Modelo de Gestión del Servicio Farmacéutico enunciado en la Acción e incorporado a los Manuales Técnicos de la USPEC, en orden al Modelo de Atención en Salud PPL - Res 5159 de 2015."/>
    <d v="2016-04-08T00:00:00"/>
    <d v="2016-07-08T00:00:00"/>
    <s v=""/>
    <n v="91"/>
    <s v="Sin fecha final"/>
  </r>
  <r>
    <x v="6"/>
    <s v="PC-156"/>
    <s v="Estructurar un listado de insumos y equipos básicos para la atención por medicina general, psiquiatría, psicología, odontología, ginecología, obstetricia. "/>
    <x v="137"/>
    <s v="NO"/>
    <s v="Documento que adapta el Modelo de Gestión del Servicio Farmacéutico enunciado en la Acción e incorporado a los Manuales Técnicos de la USPEC, en orden al Modelo de Atención en Salud PPL - Res 5159 de 2015."/>
    <d v="2016-04-08T00:00:00"/>
    <d v="2016-07-08T00:00:00"/>
    <s v=""/>
    <n v="91"/>
    <s v="Sin fecha final"/>
  </r>
  <r>
    <x v="6"/>
    <s v="PC-167"/>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x v="138"/>
    <s v="NO"/>
    <s v="Manual de Manipulación de Alimentos para Servicios de Alimentación en Establecimientos Penitenciarios y Carcelarios del orden nacional_x000a__x000a_Resolución 000560 de julio 17 de 2014 de la USPEC"/>
    <d v="2016-04-08T00:00:00"/>
    <d v="2016-07-08T00:00:00"/>
    <s v=""/>
    <n v="91"/>
    <s v="Sin fecha final"/>
  </r>
  <r>
    <x v="6"/>
    <s v="PC-167"/>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x v="139"/>
    <s v="NO"/>
    <s v="Lineamiento que establezca los parámetros alimentarios y nutricionales para los niños menores de 3 años que conviven en los Establecimientos Pentenciarios y Carcelarios con sus madres, bajo el control y vigilancia del ICBF. Este debe ser adoptado por la USPEC"/>
    <d v="2016-04-08T00:00:00"/>
    <d v="2016-07-08T00:00:00"/>
    <s v=""/>
    <n v="91"/>
    <s v="Sin fecha final"/>
  </r>
  <r>
    <x v="6"/>
    <s v="PC-17"/>
    <s v="Garantizar la adecuación de espacios salubres e higiénicos donde los presos puedan alimentarse y satisfacer sus necesidades básicas con dignidad, la garantía de seguridad y vigilancia para los presos"/>
    <x v="140"/>
    <s v="NO"/>
    <s v="Normas expedidas en el marco de acceso a los servicios de salud para la población privada de la libertad."/>
    <d v="2016-04-08T00:00:00"/>
    <d v="2016-07-08T00:00:00"/>
    <s v=""/>
    <n v="91"/>
    <s v="Sin fecha final"/>
  </r>
  <r>
    <x v="6"/>
    <s v="PC-92"/>
    <s v="Garantizar la afiliación de la población reclusa al Sistema General de Seguridad Social en Salud y proveer los servicios de manera adecuada e idónea"/>
    <x v="141"/>
    <s v="NO"/>
    <s v="Normas expedida que establece la cobertura en salud para la población privada de la libertad."/>
    <d v="2016-04-08T00:00:00"/>
    <d v="2016-07-08T00:00:00"/>
    <s v=""/>
    <n v="91"/>
    <s v="Sin fecha final"/>
  </r>
</pivotCacheRecords>
</file>

<file path=xl/pivotCache/pivotCacheRecords2.xml><?xml version="1.0" encoding="utf-8"?>
<pivotCacheRecords xmlns="http://schemas.openxmlformats.org/spreadsheetml/2006/main" xmlns:r="http://schemas.openxmlformats.org/officeDocument/2006/relationships" count="102">
  <r>
    <x v="0"/>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r>
  <r>
    <x v="1"/>
    <s v="Estructurar un protocolo de tratamiento higiénico y óptimo de alimentos (A cargo de INPEC, USPEC, Directores de cada uno de los establecimientos penitenciarios accionados o vinculados en la sentencia)"/>
  </r>
  <r>
    <x v="2"/>
    <s v="Estructurar una base de datos y un Sistema de Información fuerte que recoja la información relevante a toda la política criminal"/>
  </r>
  <r>
    <x v="3"/>
    <s v="Construir, en forma asistida por el INPEC, un plan de utilización de espacios y de manejo del tiempo en la vida carcelaria. Los planes deberán ser aprobados por el Ministerio de Justicia y del Derecho. "/>
  </r>
  <r>
    <x v="4"/>
    <s v="Efectuar un registro detallado sobre cada uno de los internos y de su situación en el establecimiento penitenciario."/>
  </r>
  <r>
    <x v="5"/>
    <s v="Informar a la Sala de Revisión sobre las circunstancias que imposibiliten técnicamente el cumplimiento de las órdenes emitidas por la sentencia."/>
  </r>
  <r>
    <x v="6"/>
    <s v="Analizar técnicamente las necesidades que se verifican en las cárceles del país, y cubra cada uno de los aspectos relacionados con los problemas de reclusión identificados. Lo anterior hasta consolidar una Norma Técnica sobre la Privación de la Libertad en Colombia, la cual deberán observar las entidades involucradas en todas las fases de la Política Criminal."/>
  </r>
  <r>
    <x v="7"/>
    <s v="Identificar los parámetros técnicos que permitan consolidar condiciones de reclusión dignas, tanto para las personas condenadas, como para las sindicadas, en lo que pueda ser diferente entre ellas.  "/>
  </r>
  <r>
    <x v="8"/>
    <s v="Convocar a las autoridades públicas que manejen el tema a consultar, debiendo hacer sesiones de trabajo por cada uno de los problemas abordados en esta sentencia sobre las condiciones de reclusión. Por ejemplo, para determinar los mínimos de la prestación del servicio de salud, deberá convocarse a autoridades nacionales y territoriales, como el Ministerio de Salud, la Superintendencia de Salud, algunas Secretarías de Salud. Una vez determinados será el Ministerio quien emita un acto administrativo que los recoja y los difunda. "/>
  </r>
  <r>
    <x v="9"/>
    <s v="Establecer técnicamente, en el caso de las personas en condición de discapacidad física, que precisen de elementos como sillas de ruedas para su movilización, la necesidad de un mayor metraje en las cárceles y determinar la cantidad de espacio necesaria para que puedan movilizarse en forma autónoma, con los dispositivos en los que se apoyan para eso."/>
  </r>
  <r>
    <x v="10"/>
    <s v="Ponderar la necesidad de establecer lugares diferenciados de reclusión para sujetos de especial protección constitucional, en forma tal que se resguarden los derechos de las mujeres embarazadas, lactantes, personas de la tercera edad, personas con enfermedades terminales o crónicas y personas en situación de discapacidad."/>
  </r>
  <r>
    <x v="11"/>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r>
  <r>
    <x v="12"/>
    <s v="Contar con el concepto previo del Comité Técnico Científico del Consejo Superior de Política Criminal, para iniciar el trámite de proyectos de ley o actos legislativos que incidan en la política criminal y en el funcionamiento del Sistema de Justicia Penal"/>
  </r>
  <r>
    <x v="13"/>
    <s v="Promover la creación, implementación y/o ejecución de un sistema amplio de penas y medidas de aseguramiento alternativas a la privación de la libertad. (Orden compartida con la Fiscalía y la Presidencia)"/>
  </r>
  <r>
    <x v="14"/>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r>
  <r>
    <x v="15"/>
    <s v="Dar reserva de ley estatutaria a leyes penales: La Constitución prevé reserva legal para la consagración de nuevos tipos penales, lo cual resulta problemático, pues ello genera que, a pesar de que exista un Código Penal, en él no se encuentran consagrados en forma sistemática todos los delitos y sanciones; de tal modo la normativa penal se encuentra dispersa en varias leyes cuyo origen y control es el de una ley ordinaria. Lo anterior genera proliferación de normas que consagran delitos, y ahonda las incoherencias normativas del sistema sancionatorio penal en Colombia, afectando la seguridad jurídica."/>
  </r>
  <r>
    <x v="16"/>
    <s v="Emprender todas las acciones necesarias para diseñar un cronograma de implementación de las brigadas jurídicas periódicas en los establecimientos de reclusión del país. (A cargo de Consejo Superior de la Judicatura, Ministerio de Justicia y Defensoría)"/>
  </r>
  <r>
    <x v="17"/>
    <s v="Emprender todas las acciones necesarias para implementar brigadas jurídicas en los 16 establecimientos de reclusión accionados en los procesos acumulados. (A cargo de Consejo Superior de la Judicatura, Ministerio de Justicia y Defensoría)"/>
  </r>
  <r>
    <x v="18"/>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r>
  <r>
    <x v="19"/>
    <s v="Propender, mediante mecanismos de capacitación y concientización, porque los Jueces de Ejecución de penas y Medidas de Seguridad, respondan a su obligación de tramitar de oficio o a solicitud de parte, alternativas punitivas para los reclusos que cumplan los requisitos legales para ello, conforme el artículo 7A de la Ley 65 de 1993, adicionado por la Ley 1709 de 2014."/>
  </r>
  <r>
    <x v="2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r>
  <r>
    <x v="21"/>
    <s v="Crear un sistema de información unificado, serio y confiable sobre Política Criminal. Este sistema de información deberá seguir los parámetros definidos en los fundamentos jurídicos 79,80 y 107 (parte iii) de la presente sentencia. Así mismo deberá priorizar los siguientes aspectos: _x000a__x000a_a.     Crear estadísticas y bases de datos unificadas, serias y confiables sobre la criminalidad en el país, que permitan proponer soluciones y medir resultados. _x000a__x000a_b.     Crear un sistema de medición que permita reconocer, entre otros, el impacto de las leyes y reformas en materia de política criminal, sobre el Sistema Penitenciario y Carcelario. _x000a__x000a_c.      Crear bases de datos y estadísticas unificadas, serias y confiables sobre la aplicación de la detención preventiva en el país. _x000a__x000a_d.     Realizar una revisión sobre la fiabilidad de la información relacionada con la creación y adecuación de cupos carcelarios, con el fin de determinar cuántos cupos cumplen las condiciones mínimas de subsistencia. _x000a_"/>
  </r>
  <r>
    <x v="22"/>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r>
  <r>
    <x v="23"/>
    <s v="Conformación del Comité Interdisciplinario"/>
  </r>
  <r>
    <x v="24"/>
    <s v="Crear el Grupo de Seguimiento al cumplimiento de las órdenes generales y particulares proferidas en la sentencia. _x000a_"/>
  </r>
  <r>
    <x v="25"/>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r>
  <r>
    <x v="26"/>
    <s v="Diseñar la estrategia de seguimiento al cumplimiento de esta sentencia (Esta orden es compartida con la Procuraduría General de la Nación y la Defensoría del Pueblo)"/>
  </r>
  <r>
    <x v="27"/>
    <s v="Asegurar que no haya elemento abordado en la providencia sin responsabilidad estatal."/>
  </r>
  <r>
    <x v="28"/>
    <s v="Fijación de las Normas Técnicas sobre la Privación de la Libertad; (ii) seguimiento y evaluación de su cumplimiento en el territorio nacional; y (iii) retroalimentación y reestructuración de las mismos. (Puede ser acompañada por CICR, Universidades Nacional de Colombia, EAFIT y de los ANDES)."/>
  </r>
  <r>
    <x v="29"/>
    <s v="Convocar a personas, naturales o jurídicas, que por su experticia en el tema puedan contribuir técnicamente al proceso de seguimiento que efectuará a través del Grupo conformado para ello."/>
  </r>
  <r>
    <x v="30"/>
    <s v="Vigilar el cumplimiento de la entrega razonable de duchas y baterías sanitarias, en óptimos estado de funcionamiento"/>
  </r>
  <r>
    <x v="31"/>
    <s v="Vigilar el cumplimiento de la entrega de los KITS y verificar que responda a los factores y necesidades que impone la región y sus condiciones climáticas."/>
  </r>
  <r>
    <x v="32"/>
    <s v="Informar a la Corte Constitucional sobre la evolución de la situación, los aciertos y las dificultades en el avance hacia la superación del ECI"/>
  </r>
  <r>
    <x v="33"/>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r>
  <r>
    <x v="34"/>
    <s v="Ajustar todos los proyectos que se estén ejecutando o implementando a las condiciones mínimas de subsistencia digna y humana propuestas en la presente providencia. (A cargo de INPEC, USPEC, DNP y Ministerio de Justicia)"/>
  </r>
  <r>
    <x v="35"/>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r>
  <r>
    <x v="36"/>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r>
  <r>
    <x v="37"/>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r>
  <r>
    <x v="38"/>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r>
  <r>
    <x v="39"/>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Ministerio de Hacienda)"/>
  </r>
  <r>
    <x v="40"/>
    <s v="Revisar los cupos existentes y adecuar los proyectados, al estándar referido y a las condiciones mínimas de reclusión por precisar"/>
  </r>
  <r>
    <x v="41"/>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r>
  <r>
    <x v="13"/>
    <s v="Promover la creación, implementación y/o ejecución de un sistema amplio de penas y medidas de aseguramiento alternativas a la privación de la libertad. (Orden compartida con la Presidencia y el Congreso)"/>
  </r>
  <r>
    <x v="42"/>
    <s v="Evitar la solicitud de medida de aseguramiento privativa de la libertad como una herramienta de investigación y no como un mecanismo restringido para salvaguardar a la comunidad. "/>
  </r>
  <r>
    <x v="43"/>
    <s v="Deberá informar con periodicidad semestral a esta Corporación sobre la evolución (aciertos, desaciertos y dificultades) de la estrategia de superación del Estado de Cosas Inconstitucional, y de su impacto en el goce de los derechos de las personas privadas de la libertad. "/>
  </r>
  <r>
    <x v="44"/>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r>
  <r>
    <x v="45"/>
    <s v="Adecuar todas las áreas de sanidad de los 16 establecimientos de reclusión bajo estudio para que se cumplan con las condiciones mínimas de prestación del servicio de salud ( A cargo de INPEC, USPEC,  Ministerio de Justicia)"/>
  </r>
  <r>
    <x v="46"/>
    <s v="Poner a disposición de cada interno kit de aseo, colchoneta, almohada, sábanas y cobija(s) en caso de ser necesarias, para su descanso nocturno; cada persona que ingrese al penal debe contar con esta misma garantía (A cargo de INPEC, USPEC)"/>
  </r>
  <r>
    <x v="47"/>
    <s v="Poner a disposición de los internos una cantidad razonable de duchas y baterías sanitarias, en óptimos estado de funcionamiento (A cargo de INPEC, USPEC)"/>
  </r>
  <r>
    <x v="1"/>
    <s v="Estructurar un protocolo de tratamiento higiénico y óptimo de alimentos (Esta orden también debe ser atendida por la USPEC y por los directores de cada uno de los establecimientos penitenciarios accionados o vinculados)."/>
  </r>
  <r>
    <x v="48"/>
    <s v="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
  </r>
  <r>
    <x v="49"/>
    <s v="Presentar un informe y un plan de acción para cubrir las necesidades insatisfechas"/>
  </r>
  <r>
    <x v="50"/>
    <s v="Garantizar la adecuación de espacios salubres e higiénicos donde los presos puedan alimentarse y satisfacer sus necesidades básicas con dignidad, la garantía de seguridad y vigilancia para los presos"/>
  </r>
  <r>
    <x v="51"/>
    <s v="Nivelar el gasto en infraestructura con el gasto para los demás programas y servicios requeridos por la población carcelaria"/>
  </r>
  <r>
    <x v="52"/>
    <s v="Solventar económicamente las medidas que operan frente a las personas condenadas. Las personas sindicadas están a cargo de las entidades territoriales."/>
  </r>
  <r>
    <x v="38"/>
    <s v="Garantizar que las erogaciones que sean consecuencia de esta sentencia sean efectuadas con el fin de colaborar a las instituciones concernidas, para efectuar las acciones que les correspondan, en los términos conferidos. (Órden compartida con el Departamento Nacional de Planeación)"/>
  </r>
  <r>
    <x v="39"/>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también debe ser atendida por el Presidente de la República y el Departamento Nacional de Planeación)"/>
  </r>
  <r>
    <x v="53"/>
    <s v="Destinar una partida presupuestal a la superación del Estado de Cosas Inconstitucional, a cada una de las entidades que hacen parte del Sistema Nacional Penitenciario y Carcelario"/>
  </r>
  <r>
    <x v="54"/>
    <s v="Incorporar una metodología que armonice el principio de anualidad en materia presupuestal, y las necesidades de la vida carcelaria"/>
  </r>
  <r>
    <x v="55"/>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r>
  <r>
    <x v="56"/>
    <s v=" Dar  viabilidad financiera e institucional al Consejo Superior de Política Criminal y a sus instancias técnicas y Diseñar un plan concreto y un cronograma de acción"/>
  </r>
  <r>
    <x v="57"/>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r>
  <r>
    <x v="58"/>
    <s v="Emprender las acciones para la creación de un sistema de información unificado, serio y confiable sobre Política Criminal"/>
  </r>
  <r>
    <x v="14"/>
    <s v="Revisar el sistema de tasación de las penas en la legislación actual, con el fin de identificar las incoherencias e inconsistencias del mismo, de acuerdo con el principio de proporcionalidad de la pena, y tomar los correctivos del caso. (Orden compartida con el Congreso)"/>
  </r>
  <r>
    <x v="59"/>
    <s v="Crear de una instancia técnica de carácter permanente que consolide un Sistema de información sobre la Política Criminal "/>
  </r>
  <r>
    <x v="16"/>
    <s v="Emprender todas las acciones necesarias para diseñar un cronograma de implementación de las brigadas jurídicas periódicas en los establecimientos de reclusión del país.  (A cargo de Consejo Superior de la Judicatura, Ministerio de Justicia y Defensoría)"/>
  </r>
  <r>
    <x v="37"/>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A cargo de INPEC, USPEC, DNP, Ministerio de Justicia)"/>
  </r>
  <r>
    <x v="60"/>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r>
  <r>
    <x v="61"/>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r>
  <r>
    <x v="62"/>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r>
  <r>
    <x v="63"/>
    <s v="Consignar mensualmente la información local necesaria y las evidencias del caso, para determinar por parte de los líderes del seguimiento y de esta Corporación, los avances y retrocesos de la Política Criminal."/>
  </r>
  <r>
    <x v="64"/>
    <s v="Efectuar el registro de información sobre la vida en libertad de la persona que estuvo recluida"/>
  </r>
  <r>
    <x v="65"/>
    <s v="Conformar un mecanismo mediante el cual la información pueda centralizarse, y a su vez pueda conectarse en condiciones de reserva, con los demás datos relativos a la ejecución de la pena o la criminalización terciaria"/>
  </r>
  <r>
    <x v="66"/>
    <s v="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
  </r>
  <r>
    <x v="67"/>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r>
  <r>
    <x v="68"/>
    <s v="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
  </r>
  <r>
    <x v="69"/>
    <s v="Deberá crear al interior del Consejo Superior de Política Criminal una instancia técnica de carácter permanente que tenga la función de crear, alimentar y evaluar un Sistema de información de Política Criminal serio y confiable"/>
  </r>
  <r>
    <x v="70"/>
    <s v=" Integrar a los entes territoriales involucrados en las presentes acciones de tutela, al proceso de formación y adecuación que está adelantando ese Ministerio, en cumplimiento de la Ley 65 de 1993 y sus reformas (con apoyo del Ministerio del Interior)"/>
  </r>
  <r>
    <x v="71"/>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r>
  <r>
    <x v="72"/>
    <s v="Estructurar un listado de insumos y equipos básicos para la atención por medicina general, psiquiatría, psicología, odontología, ginecología, obstetricia. "/>
  </r>
  <r>
    <x v="72"/>
    <s v="Fijar las condiciones de almacenamiento de medicamentos que deberán acatar los establecimientos penitenciarios."/>
  </r>
  <r>
    <x v="72"/>
    <s v="Fijar un listado de medicamentos mínimo que deberá permanecer en cantidad y calidad en la farmacia."/>
  </r>
  <r>
    <x v="72"/>
    <s v="Fijar un protocolo de vigilancia y control de las condiciones de almacenamiento de medicamentos, conforme el cual serán evaluados mensualmente su número (suficiencia), su vencimiento (vigencia) y su calidad (condiciones ambientales y aspecto)."/>
  </r>
  <r>
    <x v="73"/>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r>
  <r>
    <x v="74"/>
    <s v="Fijar los parámetros alimentarios y nutricionales generales para los neonatos y los bebés a cargo del establecimiento penitenciario."/>
  </r>
  <r>
    <x v="50"/>
    <s v="Garantizar la adecuada prestación de los servicios de salud y la Prevención de enfermedades al interior de los penales"/>
  </r>
  <r>
    <x v="75"/>
    <s v="Garantizar la afiliación de la población reclusa al Sistema General de Seguridad Social en Salud y proveer los servicios de manera adecuada e idónea"/>
  </r>
  <r>
    <x v="60"/>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Justicia y del Derecho)    "/>
  </r>
  <r>
    <x v="7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r>
  <r>
    <x v="13"/>
    <s v="Promover la creación, implementación y/o ejecución de un sistema amplio de penas y medidas de aseguramiento alternativas a la privación de la libertad. (Orden compartida con la Fiscalía y el Congreso)"/>
  </r>
  <r>
    <x v="77"/>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r>
  <r>
    <x v="78"/>
    <s v="Objetar los proyectos de ley o actos legislativos que no superen el referido estándar constitucional mínimo de una política criminal respetuosa de los derechos humanos."/>
  </r>
  <r>
    <x v="79"/>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r>
  <r>
    <x v="80"/>
    <s v="Asumir la articulación de las distintas entidades administrativas y los diferentes entes territoriales, diseñando una estrategia al respecto."/>
  </r>
  <r>
    <x v="81"/>
    <s v="Asumir la articulación en el evento en que deban concurrir varias entidades a la solución de alguno de los problemas planteados."/>
  </r>
  <r>
    <x v="82"/>
    <s v="Presentar, en conjunto con la Defensoría del Pueblo y con la Procuraduría General de la Nación informes semestrales a la Corte Constitucional "/>
  </r>
  <r>
    <x v="83"/>
    <s v="Implementar (i) la Estrategia de Atención Integral a la Primera Infancia De Cero a Siempre y (ii) el Esquema de los Primeros Mil Días de Vida, conforme corresponda."/>
  </r>
  <r>
    <x v="84"/>
    <s v="Adelantar las gestiones necesarias para emprender y desarrollar su función preventiva de vigilancia del cumplimiento de este fallo."/>
  </r>
  <r>
    <x v="85"/>
    <s v="Publicar los informes sobre el ejercicio de la función preventiva en la página web http://www.politicacriminal.gov.co"/>
  </r>
  <r>
    <x v="22"/>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r>
  <r>
    <x v="86"/>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r>
  <r>
    <x v="1"/>
    <s v="Estructurar un protocolo de tratamiento higiénico y óptimo de alimentos (Esta orden también debe ser atendida por el INPEC y por los directores de cada uno de los establecimientos penitenciarios accionados o vinculados)."/>
  </r>
</pivotCacheRecords>
</file>

<file path=xl/pivotCache/pivotCacheRecords3.xml><?xml version="1.0" encoding="utf-8"?>
<pivotCacheRecords xmlns="http://schemas.openxmlformats.org/spreadsheetml/2006/main" xmlns:r="http://schemas.openxmlformats.org/officeDocument/2006/relationships" count="196">
  <r>
    <s v="DNP"/>
    <x v="0"/>
    <x v="0"/>
    <s v="Elaborar un estudio técnico sobre la integración del marco de empresa y derechos humanos en materia penitenciaria y carcelaria, que sirva como insumo para el plan integral que debe coordinar el INPEC."/>
    <s v="Estudio técnico elaborado por el DNP, con recomendaciones específicas para el mejoramiento de procesos al interior del INPEC."/>
    <d v="2016-06-01T00:00:00"/>
    <d v="2017-06-01T00:00:00"/>
    <s v="Estudio técnico presentado a INPEC."/>
    <s v="Guillermo Otálora"/>
    <x v="0"/>
    <m/>
    <s v="NO"/>
    <s v="NO"/>
  </r>
  <r>
    <s v="DNP"/>
    <x v="1"/>
    <x v="1"/>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x v="1"/>
    <m/>
    <s v="NO"/>
    <s v="NO"/>
  </r>
  <r>
    <s v="DNP"/>
    <x v="1"/>
    <x v="1"/>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x v="1"/>
    <m/>
    <s v="NO"/>
    <s v="NO"/>
  </r>
  <r>
    <s v="DNP"/>
    <x v="2"/>
    <x v="2"/>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x v="1"/>
    <m/>
    <s v="NO"/>
    <s v="NO"/>
  </r>
  <r>
    <s v="DNP"/>
    <x v="2"/>
    <x v="2"/>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x v="1"/>
    <m/>
    <s v="NO"/>
    <s v="NO"/>
  </r>
  <r>
    <s v="DNP"/>
    <x v="3"/>
    <x v="3"/>
    <s v="Definir criterios de evaluación de proyectos de inversión e identificar proyectos de inversión."/>
    <s v="Documento de criterios presentado al  Ministerio de Justicia, USPEC e INPEC."/>
    <d v="2016-04-19T00:00:00"/>
    <d v="2016-04-20T00:00:00"/>
    <s v="Criterios presentados a las entidades."/>
    <s v="Guillermo Otálora"/>
    <x v="0"/>
    <m/>
    <s v="NO"/>
    <s v="NO"/>
  </r>
  <r>
    <s v="DNP"/>
    <x v="3"/>
    <x v="3"/>
    <s v="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x v="0"/>
    <m/>
    <s v="NO"/>
    <s v="NO"/>
  </r>
  <r>
    <s v="DNP"/>
    <x v="4"/>
    <x v="4"/>
    <s v="OBJETADA POR DNP: Elaborar los estudios técnicos que soliciten INPEC, USPEC y el Ministerio de Justicia."/>
    <s v="Estudios técnicos que definan las entidades y sean útiles para el cumplimiento de este punto resolutivo."/>
    <d v="2016-04-20T00:00:00"/>
    <d v="2017-04-08T00:00:00"/>
    <s v="Estudios técnicos entregados según los plazos que definan las entidades."/>
    <s v="Guillermo Otálora"/>
    <x v="1"/>
    <m/>
    <s v="NO"/>
    <s v="NO"/>
  </r>
  <r>
    <s v="DNP"/>
    <x v="5"/>
    <x v="5"/>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x v="1"/>
    <m/>
    <s v="SI"/>
    <s v="NO"/>
  </r>
  <r>
    <s v="DNP"/>
    <x v="6"/>
    <x v="6"/>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x v="1"/>
    <m/>
    <s v="SI"/>
    <s v="NO"/>
  </r>
  <r>
    <s v="DNP"/>
    <x v="7"/>
    <x v="7"/>
    <s v="Elaborar los estudios técnicos que soliciten INPEC, USPEC y el Ministerio de Justicia."/>
    <s v="Estudios técnicos que definan las entidades y sean útiles para el cumplimiento de este punto resolutivo."/>
    <d v="2016-04-20T00:00:00"/>
    <m/>
    <s v="Estudios técnicos entregados según requerimientos que definan las entidades."/>
    <s v="Guillermo Otálora"/>
    <x v="0"/>
    <m/>
    <s v="NO"/>
    <s v="NO"/>
  </r>
  <r>
    <s v="Ministerio de Justicia"/>
    <x v="8"/>
    <x v="8"/>
    <s v="Emplear la iniciativa legislativa en materia de política criminal ajustada al estándar mínimo constitucional"/>
    <s v="Proyectos de ley o actos legislativos acordes con el estándar mínimo constitucional "/>
    <d v="2016-04-08T00:00:00"/>
    <s v="Permanente"/>
    <m/>
    <s v="MinJusticia - Marcela Abadía_x000a_Directora de Política Criminal y Penitenciaria"/>
    <x v="0"/>
    <m/>
    <s v="SI"/>
    <s v="NO"/>
  </r>
  <r>
    <s v="Ministerio de Justicia"/>
    <x v="9"/>
    <x v="9"/>
    <s v="Coordinar una discusión en el marco del Comité Técnico del Consejo Superior de Política Criminal en torno al fortalecimiento institucional y financiero del mismo"/>
    <s v="Plan de fortalecimiento del Consejo Superior de Política Criminal y sus instancias técnicas"/>
    <d v="2016-04-08T00:00:00"/>
    <d v="2016-10-08T00:00:00"/>
    <m/>
    <s v="MinJusticia - Nadia Lizarazo - Dirección Política Criminal y Penitenciaria"/>
    <x v="0"/>
    <m/>
    <s v="NO"/>
    <s v="NO"/>
  </r>
  <r>
    <s v="Ministerio de Justicia"/>
    <x v="10"/>
    <x v="10"/>
    <s v="Diseñar política de concientización ciudadana "/>
    <s v="Política de concientización ciudadana"/>
    <d v="2016-04-08T00:00:00"/>
    <d v="2016-06-30T00:00:00"/>
    <m/>
    <s v="MinJusticia - Dirección de Política Criminal y Penitenciaria"/>
    <x v="0"/>
    <m/>
    <s v="NO"/>
    <s v="NO"/>
  </r>
  <r>
    <s v="Ministerio de Justicia"/>
    <x v="11"/>
    <x v="11"/>
    <s v="Identificar las necesidades técnicas y funcionales para la implementación y/o mejora de las soluciones tecnológicas de información  (sujeto a aprobación de recursos de proyecto de inversión 2017)"/>
    <s v="Diagnóstico de necesidades para  la creación de un sistema  de información para la Política Criminal del observatorio de política criminal."/>
    <d v="2017-01-01T00:00:00"/>
    <d v="2017-12-31T00:00:00"/>
    <m/>
    <s v="MinJusticia - Luis Ospina -  Subdirección de Sistemas"/>
    <x v="0"/>
    <m/>
    <s v="NO"/>
    <s v="NO"/>
  </r>
  <r>
    <s v="Ministerio de Justicia"/>
    <x v="11"/>
    <x v="11"/>
    <s v="Diseñar, Desarrollar e implementar soluciones informáticas. (Sujeto a aprobación de recursos de proyecto de inversión 2017)"/>
    <s v="Desarrollar sistema oficial de información para la Política Criminal del observatorio de política criminal."/>
    <d v="2017-01-01T00:00:00"/>
    <d v="2017-12-31T00:00:00"/>
    <m/>
    <s v="MinJusticia - Luis Ospina -  Subdirección de Sistemas"/>
    <x v="0"/>
    <m/>
    <s v="NO"/>
    <s v="NO"/>
  </r>
  <r>
    <s v="Ministerio de Justicia"/>
    <x v="11"/>
    <x v="11"/>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11"/>
    <x v="11"/>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11"/>
    <x v="11"/>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11"/>
    <x v="11"/>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12"/>
    <x v="12"/>
    <s v="Revisión de la legislación en materia penal "/>
    <s v="Documento que contiene la descripción del estado de la coherencia de las penas"/>
    <d v="2016-04-08T00:00:00"/>
    <d v="2017-12-31T00:00:00"/>
    <m/>
    <s v="MinJusticia - Ricardo Cita - Dirección de Política Criminal y Penitenciaria"/>
    <x v="0"/>
    <m/>
    <s v="NO"/>
    <s v="NO"/>
  </r>
  <r>
    <s v="Ministerio de Justicia"/>
    <x v="12"/>
    <x v="12"/>
    <s v="Definición de proyecto de ley de reajuste de proporcionalidad de las penas (sujeto a aprobación del punto anterior)"/>
    <s v="Propuesta de proyecto de ley"/>
    <d v="2016-04-08T00:00:00"/>
    <d v="2017-12-31T00:00:00"/>
    <m/>
    <s v="MinJusticia - Ricardo Cita - Dirección de Política Criminal y Penitenciaria"/>
    <x v="0"/>
    <m/>
    <s v="NO"/>
    <s v="NO"/>
  </r>
  <r>
    <s v="Ministerio de Justicia"/>
    <x v="13"/>
    <x v="13"/>
    <s v="Coordinación de la Oficina de Información en Justicia y el Observatorio de Política Criminal "/>
    <s v="Oficina de Información en Justicia recopilando información sobre política criminal y Observatorio de Política Criminal procesando y estudiando la información suministrada"/>
    <d v="2016-04-08T00:00:00"/>
    <s v="Permanente"/>
    <m/>
    <s v="MinJusticia - Suzy Sierra - Oficina de Información en Justicia"/>
    <x v="0"/>
    <m/>
    <s v="SI"/>
    <s v="NO"/>
  </r>
  <r>
    <s v="Ministerio de Justicia"/>
    <x v="0"/>
    <x v="0"/>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x v="0"/>
    <m/>
    <s v="NO"/>
    <s v="NO"/>
  </r>
  <r>
    <s v="Ministerio de Justicia"/>
    <x v="0"/>
    <x v="0"/>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x v="0"/>
    <m/>
    <s v="NO"/>
    <s v="NO"/>
  </r>
  <r>
    <s v="Ministerio de Justicia"/>
    <x v="0"/>
    <x v="0"/>
    <s v="Revisión de la normatividad y documentacion existente._x000a_Mesas de trabajo internas con grupos interdisciplinarios_x000a_Elaboración de la Propuesta de Plan Integral"/>
    <s v="Documento del plan integral de programas y actividades de resocialización."/>
    <d v="2017-05-02T00:00:00"/>
    <d v="2017-12-31T00:00:00"/>
    <m/>
    <s v="INPEC - Roselín Martínez - Directora Atención y Tratamiento"/>
    <x v="0"/>
    <m/>
    <s v="NO"/>
    <s v="NO"/>
  </r>
  <r>
    <s v="Ministerio de Justicia"/>
    <x v="0"/>
    <x v="0"/>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Eventual priorización para intervención de las áreas establecidas por el INPEC. Sujeto al plan de programas de resocialización que formule el INPEC."/>
    <m/>
    <m/>
    <m/>
    <s v="USPEC - Alejandro Trujillo - Asesor           Juliana Sotelo Lemus - Abogada Oficina Jurídica.          Rene Garzón - Director de Infraestructura."/>
    <x v="0"/>
    <m/>
    <s v="NO"/>
    <s v="NO"/>
  </r>
  <r>
    <s v="Ministerio de Justicia"/>
    <x v="0"/>
    <x v="0"/>
    <s v="Elaborar un estudio técnico sobre la integración del marco de empresa y derechos humanos en materia penitenciaria y carcelaria, que sirva como insumo para el plan integral que debe coordinar el INPEC."/>
    <s v="Estudio técnico elaborado por el DNP, con recomendaciones específicas para el mejoramiento de procesos al interior del INPEC."/>
    <d v="2016-01-01T00:00:00"/>
    <d v="2017-06-01T00:00:00"/>
    <m/>
    <s v="DNP - Guillermo Otálora - Subrirector de Justicia"/>
    <x v="0"/>
    <m/>
    <s v="NO"/>
    <s v="NO"/>
  </r>
  <r>
    <s v="Ministerio de Justicia"/>
    <x v="14"/>
    <x v="14"/>
    <s v="Coordinar con Defensoría y Consejo Superior de la Judicatura y el INPEC la construcción del cronograma para adelantar las brigadas jurídicas."/>
    <s v="Actas de coordinación de los actores"/>
    <d v="2016-04-21T00:00:00"/>
    <d v="2016-06-08T00:00:00"/>
    <m/>
    <s v="MinJusticia - Diego Olarte - Dirección de Política Criminal y Penitenciaria"/>
    <x v="0"/>
    <m/>
    <s v="NO"/>
    <s v="NO"/>
  </r>
  <r>
    <s v="Ministerio de Justicia"/>
    <x v="15"/>
    <x v="15"/>
    <s v="Coordinar con Defensoría y Consejo Superior de la Judicatura y el INPEC la realización de las brigadas jurídicas."/>
    <s v="Actas de coordinación de los actores"/>
    <d v="2016-04-21T00:00:00"/>
    <d v="2016-08-08T00:00:00"/>
    <m/>
    <s v="MinJusticia - Diego Olarte - Dirección de Política Criminal y Penitenciaria"/>
    <x v="0"/>
    <m/>
    <s v="NO"/>
    <s v="NO"/>
  </r>
  <r>
    <s v="Ministerio de Justicia"/>
    <x v="16"/>
    <x v="16"/>
    <s v="Coordinar con Defensoría y Consejo Superior de la Judicatura y el INPEC la recolección de datos y logística que implican las brigadas jurídicas."/>
    <s v="Actas de coordinación de los actores"/>
    <d v="2016-04-21T00:00:00"/>
    <d v="2016-08-08T00:00:00"/>
    <m/>
    <s v="MinJusticia - Diego Olarte - Dirección de Política Criminal y Penitenciaria"/>
    <x v="0"/>
    <m/>
    <s v="NO"/>
    <s v="NO"/>
  </r>
  <r>
    <s v="Ministerio de Justicia"/>
    <x v="17"/>
    <x v="17"/>
    <s v="Conformar el Comité"/>
    <s v="Conformación del Comité"/>
    <d v="2016-04-08T00:00:00"/>
    <d v="2016-04-08T00:00:00"/>
    <m/>
    <s v="MinJusticia - Diego Olarte - Dirección de Política Criminal y Penitenciaria"/>
    <x v="0"/>
    <m/>
    <s v="NO"/>
    <s v="NO"/>
  </r>
  <r>
    <s v="Ministerio de Justicia"/>
    <x v="18"/>
    <x v="18"/>
    <s v="Desde el Comité Intersdisciplinario, impulsar la construcción de los estándares en materia de vida carcelaria"/>
    <s v="Identificar desde el Comité Interdisciplinario los estándares en materia de vida carcelaria"/>
    <d v="2016-04-08T00:00:00"/>
    <d v="2016-10-08T00:00:00"/>
    <m/>
    <s v="MinJusticia - Diego Olarte - Dirección de Política Criminal y Penitenciaria"/>
    <x v="0"/>
    <m/>
    <s v="NO"/>
    <s v="NO"/>
  </r>
  <r>
    <s v="Ministerio de Justicia"/>
    <x v="18"/>
    <x v="18"/>
    <s v="Coordinar la comunicación INPEC-USPEC para que la información que recolecte USPEC genere la actualización de los datos a cargo del INPEC"/>
    <s v="Actas de coordinación de los actores"/>
    <d v="2016-04-08T00:00:00"/>
    <d v="2017-07-08T00:00:00"/>
    <m/>
    <s v="MinJusticia - Diego Olarte - Dirección de Política Criminal y Penitenciaria"/>
    <x v="0"/>
    <m/>
    <s v="NO"/>
    <s v="NO"/>
  </r>
  <r>
    <s v="Ministerio de Justicia"/>
    <x v="18"/>
    <x v="18"/>
    <s v="Medir las áreas de todos los establecimientos del orden nacional requiere contar con un equipo técnico, que tenga los conocimientos necesarios y se fije adicionalmente un parámetro de medida de áreas. En razón a lo anterior la USPEC presentará un informe que incluirá datos relacionados con el equipo de trabajo requerido para realizar las mediciones -en todo caso no podrá ser asumido por el personal de la Dirección de Infraestructura-, el presupuesto y cronograma de visitas a los 138 establecimientos. "/>
    <s v="Informe que incluirá datos relacionados con el equipo de trabajo requerido para realizar las mediciones -en todo caso no podrá ser asumido por el personal de la Dirección de Infraestructura-, el presupuesto y cronograma de visitas a los 138 establecimientos. "/>
    <d v="2016-04-29T00:00:00"/>
    <d v="2016-05-20T00:00:00"/>
    <m/>
    <s v="USPEC - Alejandro Trujillo - Asesor           Juliana Sotelo Lemus - Abogada Oficina Jurídica.          Rene Garzón - Director de Infraestructura."/>
    <x v="0"/>
    <m/>
    <s v="NO"/>
    <s v="NO"/>
  </r>
  <r>
    <s v="Ministerio de Justicia"/>
    <x v="1"/>
    <x v="1"/>
    <s v="Tramitar proyectos que se ajusten a las condiciones mínimas de subsistencia digna y humana"/>
    <s v="Proyectos ajustados a condiciones mínimas de subsistencia digna y humana"/>
    <d v="2016-04-08T00:00:00"/>
    <s v="Permanente"/>
    <m/>
    <s v="MinJusticia - Diego Olarte - Dirección de Política Criminal y Penitenciaria"/>
    <x v="0"/>
    <m/>
    <s v="SI"/>
    <s v="NO"/>
  </r>
  <r>
    <s v="Ministerio de Justicia"/>
    <x v="1"/>
    <x v="1"/>
    <s v="Recepción de observaciones por parte del Sector y &quot;DNP&quot; en referencia a incluir acciones en los proyectos de inversión"/>
    <s v="Correo electronico &quot;Notificación&quot;"/>
    <d v="2016-04-22T00:00:00"/>
    <d v="2016-04-22T00:00:00"/>
    <m/>
    <s v="INPEC - Leonel Ríos - Planeación"/>
    <x v="0"/>
    <m/>
    <s v="NO"/>
    <s v="NO"/>
  </r>
  <r>
    <s v="Ministerio de Justicia"/>
    <x v="1"/>
    <x v="1"/>
    <s v="Coordinar con los formuladores de los proyectos de inversión del Instituto la inclusión o justificación de las acciones propuestas por parte del sector y &quot;DNP&quot;"/>
    <s v="Acta reunión con los formuladores de los proyectos, socialización y observaciones sentencia T762 y diseño plan de trabajo."/>
    <d v="2016-05-02T00:00:00"/>
    <d v="2016-05-02T00:00:00"/>
    <m/>
    <s v="INPEC - Leonel Ríos - Planeación"/>
    <x v="0"/>
    <m/>
    <s v="NO"/>
    <s v="NO"/>
  </r>
  <r>
    <s v="Ministerio de Justicia"/>
    <x v="1"/>
    <x v="1"/>
    <s v="Presentar la inclusión de las actividades según observación emitida por el sector y &quot;DNP&quot;  en los proyectos de inversión o su justificación al sector"/>
    <s v="Envio solicitud  proyecto de inversión control de viabilidad sector"/>
    <d v="2016-05-03T00:00:00"/>
    <d v="2016-12-31T00:00:00"/>
    <m/>
    <s v="INPEC - Leonel Ríos - Planeación"/>
    <x v="0"/>
    <m/>
    <s v="NO"/>
    <s v="NO"/>
  </r>
  <r>
    <s v="Ministerio de Justicia"/>
    <x v="1"/>
    <x v="1"/>
    <s v="Aprobación por parte del sector sobre lo actuado en lo concerniente  a los proyectos de inversión"/>
    <s v="Correo electronico &quot;Notificación&quot;"/>
    <d v="2016-05-07T00:00:00"/>
    <d v="2016-05-15T00:00:00"/>
    <m/>
    <s v="INPEC - Leonel Ríos - Planeación"/>
    <x v="0"/>
    <m/>
    <s v="NO"/>
    <s v="NO"/>
  </r>
  <r>
    <s v="Ministerio de Justicia"/>
    <x v="1"/>
    <x v="1"/>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USPEC ajustará los proyectos a los lineamientos mínimos, siempre y cuando la estructura física de los establecimientos así lo permita y se cuente con los recursos presupuestales suficientes. La Dirección General de la Uspec remitirá a las diferentes áreas circular mediante la cual se dará la instrucción de ajustar los proyectos a los lineamientos mínimos emitidos por la Corte."/>
    <s v="Manual Técnico de Construcción - Informe avance del Manual.                                             Circular Interna USPEC"/>
    <d v="2016-04-29T00:00:00"/>
    <d v="2016-06-01T00:00:00"/>
    <m/>
    <s v="USPEC - Alejandro Trujillo - Asesor           Juliana Sotelo Lemus - Abogada Oficina Jurídica.          Rene Garzón - Director de Infraestructura."/>
    <x v="0"/>
    <m/>
    <s v="NO"/>
    <s v="NO"/>
  </r>
  <r>
    <s v="Ministerio de Justicia"/>
    <x v="1"/>
    <x v="1"/>
    <s v="OBJETADA POR DNP: Definir criterios de evaluación de proyectos de inversión e identificar proyectos de inversión."/>
    <s v="Documento de criterios presentado al  Ministerio de Justicia, USPEC e INPEC."/>
    <d v="2016-04-19T00:00:00"/>
    <d v="2016-04-20T00:00:00"/>
    <m/>
    <s v="DNP - Guillermo Otálora - Subrirector de Justicia"/>
    <x v="1"/>
    <m/>
    <s v="NO"/>
    <s v="NO"/>
  </r>
  <r>
    <s v="Ministerio de Justicia"/>
    <x v="1"/>
    <x v="1"/>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x v="1"/>
    <m/>
    <s v="NO"/>
    <s v="NO"/>
  </r>
  <r>
    <s v="Ministerio de Justicia"/>
    <x v="2"/>
    <x v="2"/>
    <s v="Verificar que los proyectos de infraestructura penitenciaria y carcelaria presentados por la USPEC cumplan con los estándares para brindar las condiciones mínimas de subsistencia digna y humana a la población reclusa"/>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s v="Permanente"/>
    <m/>
    <s v="MinJusticia - Rafael Díaz - Oficina de Planeación"/>
    <x v="0"/>
    <m/>
    <s v="SI"/>
    <s v="NO"/>
  </r>
  <r>
    <s v="Ministerio de Justicia"/>
    <x v="2"/>
    <x v="2"/>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La Dirección General de la Uspec remitirá a las diferentes áreas circular mediante la cual se dará la instrucción de ajustar los proyectos a los lineamientos mínimos emitidos por la Corte."/>
    <s v="Manual Técnico de Construcción - Informe avance del Manual.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Circular Interna USPEC"/>
    <d v="2016-04-29T00:00:00"/>
    <d v="2016-05-10T00:00:00"/>
    <m/>
    <s v="USPEC - Alejandro Trujillo - Asesor           Juliana Sotelo Lemus - Abogada Oficina Jurídica.          Rene Garzón - Director de Infraestructura."/>
    <x v="1"/>
    <m/>
    <s v="NO"/>
    <s v="NO"/>
  </r>
  <r>
    <s v="Ministerio de Justicia"/>
    <x v="2"/>
    <x v="2"/>
    <s v="OBJETADA POR DNP: Definir criterios de evaluación de proyectos de inversión e identificar proyectos de inversión."/>
    <s v="Documento de criterios presentado al  Ministerio de Justicia, USPEC e INPEC."/>
    <d v="2016-04-19T00:00:00"/>
    <d v="2016-04-20T00:00:00"/>
    <m/>
    <s v="DNP - Guillermo Otálora - Subrirector de Justicia"/>
    <x v="1"/>
    <m/>
    <s v="NO"/>
    <s v="NO"/>
  </r>
  <r>
    <s v="Ministerio de Justicia"/>
    <x v="2"/>
    <x v="2"/>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x v="1"/>
    <m/>
    <s v="NO"/>
    <s v="NO"/>
  </r>
  <r>
    <s v="Ministerio de Justicia"/>
    <x v="3"/>
    <x v="3"/>
    <s v="Realizar el control técnico de viabilidad de los proyectos de la USPEC, para verificar que estos incluyan criterios relacionados con las condiciones mínimas de subsistencia digna y humana"/>
    <s v="Aprobación o improbación de los proyectos de la USPEC que incluyan o no criterios relacionados con las condiciones mínimas de subsistencia digna y humana"/>
    <d v="2016-04-08T00:00:00"/>
    <s v="Permanente"/>
    <m/>
    <s v="USPEC - Gustavo Camelo - Oficina de Planeación"/>
    <x v="0"/>
    <m/>
    <s v="SI"/>
    <s v="NO"/>
  </r>
  <r>
    <s v="Ministerio de Justicia"/>
    <x v="3"/>
    <x v="3"/>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La Dirección General de la Uspec remitirá a las diferentes áreas circular mediante la cual se dará la instrucción de ajustar los proyectos a los lineamientos mínimos emitidos por la Corte."/>
    <s v="Manual Técnico de Construcción - Informe avance del Manual.                                            Informe con los principales problemas en materia de infraestructura.                                           Circular Interna USPEC"/>
    <d v="2016-04-29T00:00:00"/>
    <d v="2016-05-10T00:00:00"/>
    <m/>
    <s v="USPEC - Alejandro Trujillo - Asesor           Juliana Sotelo Lemus - Abogada Oficina Jurídica.          Rene Garzón - Director de Infraestructura."/>
    <x v="0"/>
    <m/>
    <s v="NO"/>
    <s v="NO"/>
  </r>
  <r>
    <s v="Ministerio de Justicia"/>
    <x v="3"/>
    <x v="3"/>
    <s v="Definir criterios de evaluación de proyectos de inversión e identificar proyectos de inversión."/>
    <s v="Documento de criterios presentado al  Ministerio de Justicia, USPEC e INPEC."/>
    <d v="2016-04-19T00:00:00"/>
    <d v="2016-04-20T00:00:00"/>
    <m/>
    <s v="DNP - Guillermo Otálora - Subrirector de Justicia"/>
    <x v="0"/>
    <m/>
    <s v="NO"/>
    <s v="NO"/>
  </r>
  <r>
    <s v="Ministerio de Justicia"/>
    <x v="3"/>
    <x v="3"/>
    <s v="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x v="0"/>
    <m/>
    <s v="NO"/>
    <s v="NO"/>
  </r>
  <r>
    <s v="Ministerio de Justicia"/>
    <x v="4"/>
    <x v="4"/>
    <s v="Sub-comité de atención en salud PPL"/>
    <m/>
    <m/>
    <m/>
    <m/>
    <m/>
    <x v="0"/>
    <m/>
    <s v="NO"/>
    <s v="NO"/>
  </r>
  <r>
    <s v="Ministerio de Justicia"/>
    <x v="4"/>
    <x v="4"/>
    <s v="Realizar seguimiento a la prestación de servicios de salud para las Personas Privadas de la Libertad en los  (16)ERON objeto de la tutela "/>
    <s v="Informe mensual de seguimiento"/>
    <d v="2016-04-29T00:00:00"/>
    <d v="2016-12-31T00:00:00"/>
    <m/>
    <s v="INPEC - Ernesto Beltrán - Dirección de Atención y Tratamiento"/>
    <x v="0"/>
    <m/>
    <s v="NO"/>
    <s v="NO"/>
  </r>
  <r>
    <s v="Ministerio de Justicia"/>
    <x v="4"/>
    <x v="4"/>
    <s v="Impulsar la implementación del nuevo modelo de atención en salud._x000a_Participar en el sub-comité interinstitucional de atención en salud.                                              Dar trámite a las solicitudes de modificación del Contrato de Fiducia que realice el Consorcio, con miras a facilitar la ejecución del mismo.                                      Continuar ejerciendo la supervisión del Contrato de Fiducia."/>
    <s v="Informe de supervición al Consorcio."/>
    <m/>
    <m/>
    <m/>
    <s v="USPEC - Alejandro Trujillo - Asesor           Juliana Sotelo Lemus - Abogada Oficina Jurídica.          Rene Garzón - Director de Infraestructura."/>
    <x v="0"/>
    <m/>
    <s v="NO"/>
    <s v="NO"/>
  </r>
  <r>
    <s v="Ministerio de Justicia"/>
    <x v="4"/>
    <x v="4"/>
    <s v="OBJETADA POR DNP: Elaborar los estudios técnicos que soliciten INPEC, USPEC y el Ministerio de Justicia."/>
    <s v="Estudios técnicos que definan las entidades y sean útiles para el cumplimiento de este punto resolutivo."/>
    <d v="2016-04-20T00:00:00"/>
    <d v="2017-04-08T00:00:00"/>
    <m/>
    <s v="DNP - Guillermo Otálora - Subrirector de Justicia"/>
    <x v="1"/>
    <m/>
    <s v="NO"/>
    <s v="NO"/>
  </r>
  <r>
    <s v="Ministerio de Justicia"/>
    <x v="19"/>
    <x v="19"/>
    <s v="Operar los mecanismos de intercambio u obtención de información en Justicia (sujeto a aprobación de recursos de proyecto de inversión 2017)"/>
    <s v="Esquemas de intercambio de información para el Sistema de Justicia"/>
    <d v="2017-01-01T00:00:00"/>
    <d v="2017-12-31T00:00:00"/>
    <m/>
    <s v="MinJusticia - Suzy Sierra - Oficina de Información en Justicia"/>
    <x v="0"/>
    <m/>
    <s v="NO"/>
    <s v="NO"/>
  </r>
  <r>
    <s v="Ministerio de Justicia"/>
    <x v="20"/>
    <x v="20"/>
    <s v="Coordinar con MinInterior la manera como MinJusticia debe acercarse a los entes territoriales."/>
    <s v="Actas de coordinación de los actores"/>
    <d v="2016-04-08T00:00:00"/>
    <d v="2016-05-08T00:00:00"/>
    <m/>
    <s v="MinJusticia - Diego Olarte - Dirección de Política Criminal y Penitenciaria"/>
    <x v="0"/>
    <m/>
    <s v="NO"/>
    <s v="NO"/>
  </r>
  <r>
    <s v="Ministerio de Justicia"/>
    <x v="20"/>
    <x v="20"/>
    <s v="Entregar a MinJusticia base de datos de alcaldes y gobernadores"/>
    <s v="Bases de datos"/>
    <d v="2016-04-27T00:00:00"/>
    <d v="2016-04-27T00:00:00"/>
    <m/>
    <s v="MinInterior - Doris Aristizábal- Coordinadora de Seguridad y Convivencia Ciudadana"/>
    <x v="0"/>
    <m/>
    <s v="NO"/>
    <s v="NO"/>
  </r>
  <r>
    <s v="Ministerio de Justicia"/>
    <x v="20"/>
    <x v="20"/>
    <s v="Notificar a los entes territoriales de la sentencia T-762 de 2015 y enviar guía para tramitar proyectos para la construcción de establecimientos carcelarios para población sindicada."/>
    <s v="Oficiar a las entidades territoriales"/>
    <d v="2016-04-08T00:00:00"/>
    <d v="2016-05-08T00:00:00"/>
    <m/>
    <s v="MinJusticia - Diego Olarte - Dirección de Política Criminal y Penitenciaria"/>
    <x v="0"/>
    <m/>
    <s v="NO"/>
    <s v="NO"/>
  </r>
  <r>
    <s v="Ministerio de Justicia"/>
    <x v="20"/>
    <x v="20"/>
    <s v="Realizar visitas técnicas a los entes territoriales para explicar alcance de las obligacioens de los entes territoriales en materia carcelaria y estrategia de articulación a través de construcción de cárceles municipales."/>
    <s v="Actas de coordinación de los actores"/>
    <d v="2016-05-09T00:00:00"/>
    <d v="2016-09-09T00:00:00"/>
    <m/>
    <s v="MinJusticia - Diego Olarte - Dirección de Política Criminal y Penitenciaria"/>
    <x v="0"/>
    <m/>
    <s v="NO"/>
    <s v="NO"/>
  </r>
  <r>
    <s v="Ministerio de Justicia"/>
    <x v="21"/>
    <x v="21"/>
    <s v="Orden objetada por MinJusticia. Eventualmente, coordinar entidades INPEC-USPEC al cumplimiento de esta orden."/>
    <s v="Actas de coordinación de los actores"/>
    <d v="2016-04-08T00:00:00"/>
    <s v="Permanente"/>
    <m/>
    <s v="MinJusticia - Diego Olarte - Dirección de Política Criminal y Penitenciaria"/>
    <x v="1"/>
    <m/>
    <s v="SI"/>
    <s v="NO"/>
  </r>
  <r>
    <s v="Ministerio de Justicia"/>
    <x v="21"/>
    <x v="21"/>
    <s v="Solicitar a la USPEC que  realice la verificacion de las areas de sanidad y los espacios requeridos, de acuerdo a los estandares del Manual de Garantia de la Calidad del INPEC, en  los 16 establecimientos de sentencia. Así mismo, se efectue las adecuaciones en atencion a la orden de Tutela.       "/>
    <s v="Oficio  de necesidades y reiteracion presentados a la USPEC"/>
    <d v="2016-04-29T00:00:00"/>
    <d v="2016-06-30T00:00:00"/>
    <m/>
    <s v="INPEC - Edgar Gutiérrez - Grupo Logístico"/>
    <x v="0"/>
    <m/>
    <s v="NO"/>
    <s v="NO"/>
  </r>
  <r>
    <s v="Ministerio de Justicia"/>
    <x v="21"/>
    <x v="21"/>
    <s v="La USPEC remitirá un informe con la descripción de las áreas de sanidad de los 16 establecimientos que ya han sido intervenidas.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_x000a_La USPEC realizará el mantenimiento de las áreas de sanidad de manera progresiva y de acuerdo al alcance presupuestal y técnico de la infreaestructura en cada establecimiento. Se solicitó al INPEC modificación de las actas de priorización con la finalidad de que sean ajustadas a las órdenes de la T-762 de 2015, esto es que incluyan adecuaciones a las áreas de sanidad, baterías sanitarias, duchas, alojamiento, áreas visita conyugal, etc)."/>
    <s v="Informe con áreas de sanidad  intervenidas.       Entrega de Informe de visitas a las áreas de sanidad.                                                  Informe con el alcance de obras a ejecutar en 2016 en los 16 establecimientos."/>
    <m/>
    <m/>
    <m/>
    <s v="USPEC - Alejandro Trujillo - Asesor           Juliana Sotelo Lemus - Abogada Oficina Jurídica.          Rene Garzón - Director de Infraestructura."/>
    <x v="0"/>
    <m/>
    <s v="NO"/>
    <s v="NO"/>
  </r>
  <r>
    <s v="Ministerio de Justicia"/>
    <x v="22"/>
    <x v="22"/>
    <s v="Orden objetada por MinJusticia. Eventualmente, coordinar entidades INPEC-USPEC al cumplimiento de esta orden."/>
    <s v="Actas de coordinación de los actores"/>
    <d v="2016-04-08T00:00:00"/>
    <s v="Permanente"/>
    <m/>
    <s v="MinJusticia - Diego Olarte - Dirección de Política Criminal y Penitenciaria"/>
    <x v="1"/>
    <m/>
    <s v="SI"/>
    <s v="NO"/>
  </r>
  <r>
    <s v="Ministerio de Justicia"/>
    <x v="22"/>
    <x v="22"/>
    <s v="Solicitar a la USPEC que  realice la verificacion de las necesidades de infraestructura en relacion con el manejo de aguas (suministro de agua potable y evacuacion adecuada de aguas negras)   en  los 16 establecimientos de sentencia. Así mismo, se efectue las adecuaciones en atencion a la orden de Tutela.  "/>
    <s v="Oficio  de necesidades y reiteracion presentados a la USPEC"/>
    <d v="2016-04-29T00:00:00"/>
    <d v="2016-06-03T00:00:00"/>
    <m/>
    <s v="INPEC - Edgar Gutiérrez - Grupo Logístico"/>
    <x v="0"/>
    <m/>
    <s v="NO"/>
    <s v="NO"/>
  </r>
  <r>
    <s v="Ministerio de Justicia"/>
    <x v="22"/>
    <x v="22"/>
    <s v="Para efectos de realizar las visitas a los 16 establecimientos y verificar las condiciones hidráulicas (aguas residales y potable), la USPEC presentará un informe en el que se determina el equipo de trabajo con el conocimiento especializado para realizar el diagnóstico, presupuesto requerido y cronograma. _x000a_"/>
    <s v=" Informe en el que se determina el equipo de trabajo con el conocimiento especializado para realizar el diagnóstico, presupuesto requerido y cronograma. "/>
    <d v="2016-04-29T00:00:00"/>
    <d v="2016-05-20T00:00:00"/>
    <m/>
    <s v="USPEC - Alejandro Trujillo - Asesor           Juliana Sotelo Lemus - Abogada Oficina Jurídica.          Rene Garzón - Director de Infraestructura."/>
    <x v="0"/>
    <m/>
    <s v="NO"/>
    <s v="NO"/>
  </r>
  <r>
    <s v="Ministerio de Justicia"/>
    <x v="23"/>
    <x v="23"/>
    <s v="Desde el Comité Intersdisciplinario, impulsar la construcción de los estándares en materia de vida carcelaria"/>
    <s v="Identificar desde el Comité Interdisciplinario los estándares en materia de vida carcelaria"/>
    <d v="2016-04-08T00:00:00"/>
    <d v="2016-10-08T00:00:00"/>
    <m/>
    <s v="MinJusticia - Diego Olarte - Dirección de Política Criminal y Penitenciaria"/>
    <x v="0"/>
    <m/>
    <s v="NO"/>
    <s v="NO"/>
  </r>
  <r>
    <s v="Ministerio de Justicia"/>
    <x v="23"/>
    <x v="23"/>
    <s v="Coordinar con Defensoría, INPEC y USPEC la recolección de los datos que se identifiquen en el Comité Interdisciplinario"/>
    <s v="Actas de coordinación de los actores"/>
    <d v="2016-04-08T00:00:00"/>
    <d v="2016-12-31T00:00:00"/>
    <m/>
    <s v="MinJusticia - Diego Olarte - Dirección de Política Criminal y Penitenciaria"/>
    <x v="0"/>
    <m/>
    <s v="NO"/>
    <s v="NO"/>
  </r>
  <r>
    <s v="Ministerio de Justicia"/>
    <x v="24"/>
    <x v="24"/>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24"/>
    <x v="24"/>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24"/>
    <x v="24"/>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24"/>
    <x v="24"/>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25"/>
    <x v="25"/>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25"/>
    <x v="25"/>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25"/>
    <x v="25"/>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25"/>
    <x v="25"/>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26"/>
    <x v="26"/>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26"/>
    <x v="26"/>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26"/>
    <x v="26"/>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26"/>
    <x v="26"/>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27"/>
    <x v="27"/>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27"/>
    <x v="27"/>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27"/>
    <x v="27"/>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27"/>
    <x v="27"/>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28"/>
    <x v="28"/>
    <s v="Orden repetida. Esta es la misma orden PR-OG-VIGÉSIMO SEGUNDO 9"/>
    <m/>
    <m/>
    <m/>
    <m/>
    <m/>
    <x v="0"/>
    <m/>
    <s v="NO"/>
    <s v="NO"/>
  </r>
  <r>
    <s v="Ministerio de Justicia"/>
    <x v="29"/>
    <x v="29"/>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x v="0"/>
    <m/>
    <s v="NO"/>
    <s v="NO"/>
  </r>
  <r>
    <s v="Ministerio de Justicia"/>
    <x v="29"/>
    <x v="29"/>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x v="0"/>
    <m/>
    <s v="NO"/>
    <s v="NO"/>
  </r>
  <r>
    <s v="Ministerio de Justicia"/>
    <x v="29"/>
    <x v="29"/>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x v="0"/>
    <m/>
    <s v="NO"/>
    <s v="NO"/>
  </r>
  <r>
    <s v="Ministerio de Justicia"/>
    <x v="29"/>
    <x v="29"/>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x v="0"/>
    <m/>
    <s v="NO"/>
    <s v="NO"/>
  </r>
  <r>
    <s v="Ministerio de Justicia"/>
    <x v="30"/>
    <x v="30"/>
    <s v="Orden repetida. Esta es la misma orden PR-OG-VIGÉSIMO SEGUNDO 7"/>
    <m/>
    <m/>
    <m/>
    <m/>
    <m/>
    <x v="0"/>
    <m/>
    <s v="NO"/>
    <s v="NO"/>
  </r>
  <r>
    <s v="Ministerio de Justicia"/>
    <x v="31"/>
    <x v="31"/>
    <s v="Orden repetida. Esta es la misma orden PR-OG-VIGÉSIMO SEGUNDO 12"/>
    <m/>
    <m/>
    <m/>
    <m/>
    <m/>
    <x v="0"/>
    <m/>
    <s v="NO"/>
    <s v="NO"/>
  </r>
  <r>
    <s v="Ministerio de Justicia"/>
    <x v="7"/>
    <x v="7"/>
    <s v="Orden repetida. Esta es la misma orden PR-OG-VIGÉSIMO SEGUNDO 20"/>
    <m/>
    <m/>
    <m/>
    <m/>
    <m/>
    <x v="0"/>
    <m/>
    <s v="NO"/>
    <s v="NO"/>
  </r>
  <r>
    <s v="Ministerio de Justicia"/>
    <x v="32"/>
    <x v="32"/>
    <s v="Orden objetada por MinJusticia. Eventualmente, coordinar a USPEC al cumplimiento de esta orden."/>
    <s v="Actas de coordinación de los actores"/>
    <d v="2016-04-08T00:00:00"/>
    <s v="Permanente"/>
    <m/>
    <s v="MinJusticia - Diego Olarte - Dirección de Política Criminal y Penitenciaria"/>
    <x v="1"/>
    <m/>
    <s v="SI"/>
    <s v="NO"/>
  </r>
  <r>
    <s v="Ministerio de Justicia"/>
    <x v="33"/>
    <x v="33"/>
    <s v="Orden repetida. Esta es la misma orden PR-OP-VIGÉSIMO TERCERO"/>
    <m/>
    <m/>
    <m/>
    <m/>
    <m/>
    <x v="0"/>
    <m/>
    <s v="NO"/>
    <s v="NO"/>
  </r>
  <r>
    <s v="Ministerio de Justicia"/>
    <x v="34"/>
    <x v="34"/>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x v="0"/>
    <m/>
    <s v="NO"/>
    <s v="NO"/>
  </r>
  <r>
    <s v="Ministerio de Justicia"/>
    <x v="34"/>
    <x v="34"/>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x v="0"/>
    <m/>
    <s v="NO"/>
    <s v="NO"/>
  </r>
  <r>
    <s v="Ministerio de Justicia"/>
    <x v="34"/>
    <x v="34"/>
    <s v="En el Marco del Censo Nacional de Población programado para el año 2017, y teniendo en cuenta que se llevará a cabo un Censo experimenta, se adecuará el formulario LEA -base para la realización del CNPV- teniendo en cuenta la orientación del Ministerio de Justicia  y previo estudio de la viabilidad técnica de la inclusIón de las preguntas"/>
    <s v="Formulario Lea para aplicación en Centros Penitenciarios y Carcelarios"/>
    <d v="2016-05-01T00:00:00"/>
    <d v="2016-08-31T00:00:00"/>
    <m/>
    <s v="DANE"/>
    <x v="0"/>
    <m/>
    <s v="NO"/>
    <s v="NO"/>
  </r>
  <r>
    <s v="Ministerio de Justicia"/>
    <x v="34"/>
    <x v="34"/>
    <s v="En el marco del Censo Nacional de Población, en su parte experimental, realizar un Piloto en un Establecimiento pequeño o un patio de un Establecimiento Carcelario utilizando el Formulario adecuado para tal fin"/>
    <s v="Resultados toma de información en el Piloto"/>
    <d v="2016-09-01T00:00:00"/>
    <d v="2016-11-30T00:00:00"/>
    <m/>
    <s v="DANE"/>
    <x v="0"/>
    <m/>
    <s v="NO"/>
    <s v="NO"/>
  </r>
  <r>
    <s v="Ministerio de Justicia"/>
    <x v="34"/>
    <x v="34"/>
    <s v="Realizar Censo Nacional de Población que incluye formulario Lea para aplicación a toda la población privada de la libertad "/>
    <s v="Censo a población privada de la libertad con formulario particular a población privada de la libertad."/>
    <m/>
    <m/>
    <m/>
    <s v="DANE"/>
    <x v="0"/>
    <m/>
    <s v="NO"/>
    <s v="NO"/>
  </r>
  <r>
    <s v="Ministerio de Justicia"/>
    <x v="34"/>
    <x v="34"/>
    <s v="Realizar un informe de las actividades que realiza el SENA en los establecimientos de reclusión identificando población beneficiada, niveles de formación, edades, género, departamento, población interna orientada ocupacionalmente."/>
    <s v="Informe semestral "/>
    <d v="2016-07-01T00:00:00"/>
    <s v="Permanente"/>
    <m/>
    <s v="SENA"/>
    <x v="0"/>
    <m/>
    <s v="SI"/>
    <s v="NO"/>
  </r>
  <r>
    <s v="Presidencia"/>
    <x v="35"/>
    <x v="35"/>
    <m/>
    <m/>
    <m/>
    <m/>
    <m/>
    <m/>
    <x v="0"/>
    <m/>
    <s v="NO"/>
    <s v="SI"/>
  </r>
  <r>
    <s v="Presidencia"/>
    <x v="36"/>
    <x v="36"/>
    <m/>
    <m/>
    <m/>
    <m/>
    <m/>
    <m/>
    <x v="0"/>
    <m/>
    <s v="NO"/>
    <s v="SI"/>
  </r>
  <r>
    <s v="Presidencia"/>
    <x v="37"/>
    <x v="37"/>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Objeciones y conceptos"/>
    <d v="2016-04-08T00:00:00"/>
    <s v="Indefinido"/>
    <s v="#PL objetados que no superarn estándar/# PL que no superan el estandar"/>
    <s v="Secretaría Jurídica "/>
    <x v="1"/>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s v="NO"/>
  </r>
  <r>
    <s v="Presidencia"/>
    <x v="38"/>
    <x v="38"/>
    <s v="Pendiente Revisión con alta dirección"/>
    <m/>
    <m/>
    <m/>
    <m/>
    <m/>
    <x v="0"/>
    <m/>
    <s v="NO"/>
    <s v="NO"/>
  </r>
  <r>
    <s v="Presidencia"/>
    <x v="39"/>
    <x v="39"/>
    <s v="Secretaría Jurídica y  la Dirección de Gestión General diseñarán e implementarán la estrategia de articulación de las entidades señaladas en la sentencia."/>
    <s v="Acto administrativo contentivo de la etrategia"/>
    <d v="2016-04-08T00:00:00"/>
    <m/>
    <s v="1 Estratega implementada"/>
    <s v="Secretaría Jurídica y Dirección de Gestión General"/>
    <x v="1"/>
    <m/>
    <s v="NO"/>
    <s v="NO"/>
  </r>
  <r>
    <s v="Presidencia"/>
    <x v="40"/>
    <x v="40"/>
    <s v="La Secretaría Jurídica y la Dirección de Gestión General  prepararán una base de datos que contenga las órdenes impartidas a cada entidad, así como los objetivos en la superación del ECI  "/>
    <s v="Base de datos"/>
    <d v="2016-04-08T00:00:00"/>
    <m/>
    <s v="1 Base datos consolidada"/>
    <s v="Secretaría Jurídica y Dirección de Gestión General"/>
    <x v="0"/>
    <m/>
    <s v="NO"/>
    <s v="NO"/>
  </r>
  <r>
    <s v="Presidencia"/>
    <x v="40"/>
    <x v="40"/>
    <s v="La Secretaría Jurídica y la Dirección de Gestión General prepararán una comunicación informando a cada entidad su rol en la superación del ECI"/>
    <s v="Oficios y notificaciones"/>
    <d v="2016-04-08T00:00:00"/>
    <m/>
    <s v="Comunicciones enviadas a todas las entidades"/>
    <s v="Secretaría Jurídica y Dirección de Gestión General"/>
    <x v="0"/>
    <m/>
    <s v="NO"/>
    <s v="NO"/>
  </r>
  <r>
    <s v="Presidencia"/>
    <x v="41"/>
    <x v="41"/>
    <s v="La Secretaría Jurídica y la Dirección de Gestión General establececerán los lineamientos en el caso en que el cumplimiento de las órdenes involucren a varias entidades."/>
    <s v="Procedimiento de articulación"/>
    <d v="2016-04-08T00:00:00"/>
    <m/>
    <s v="Linemainetos implementados"/>
    <s v="Secretaría Jurídica y Dirección de Gestión General"/>
    <x v="0"/>
    <m/>
    <s v="NO"/>
    <s v="NO"/>
  </r>
  <r>
    <s v="Presidencia"/>
    <x v="42"/>
    <x v="42"/>
    <s v="La Secretaría Jurídica y la Dirección de Gestión General establecerán la estrategia que permita realizar el seguimiento permanente a las ordenes de la sentencia T-762 que involucre a toda las entidades concernidas. "/>
    <s v="Conformación de un comité de seguimiento y definición de los limeamientos para su funcionamiento"/>
    <d v="2016-04-08T00:00:00"/>
    <m/>
    <s v="Comité conformado y en operación"/>
    <s v="Secretaría Jurídica y Dirección de Gestión General"/>
    <x v="0"/>
    <m/>
    <s v="NO"/>
    <s v="NO"/>
  </r>
  <r>
    <s v="Presidencia"/>
    <x v="43"/>
    <x v="43"/>
    <s v="Se elaborará el informe semestral que presente las acciones adelantadas y avances "/>
    <s v="Informes semestrales"/>
    <d v="2016-04-08T00:00:00"/>
    <s v="Semestral"/>
    <s v="Informe"/>
    <s v="Secretaría Jurídica y Dirección de Gestión General"/>
    <x v="0"/>
    <m/>
    <s v="SI"/>
    <s v="NO"/>
  </r>
  <r>
    <s v="USPEC"/>
    <x v="0"/>
    <x v="0"/>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x v="0"/>
    <m/>
    <s v="NO"/>
    <s v="NO"/>
  </r>
  <r>
    <s v="USPEC"/>
    <x v="18"/>
    <x v="18"/>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s v="Alejandro Trujillo - Asesor           Juliana Sotelo Lemus - Abogada Oficina Jurídica.                         Rene Garzón - Director de Infraestructura."/>
    <x v="0"/>
    <m/>
    <s v="NO"/>
    <s v="NO"/>
  </r>
  <r>
    <s v="USPEC"/>
    <x v="1"/>
    <x v="1"/>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x v="0"/>
    <m/>
    <s v="NO"/>
    <s v="NO"/>
  </r>
  <r>
    <s v="USPEC"/>
    <x v="1"/>
    <x v="1"/>
    <s v="La USPEC ajustará los proyectos a los lineamientos mínimos, siempre y cuando la estructura física de los establecimientos así lo permita y se cuente con los recursos presupuestales suficientes."/>
    <s v="Informe con los principales problemas en materia de infraestructura.  "/>
    <d v="2016-04-08T00:00:00"/>
    <d v="2016-08-15T00:00:00"/>
    <m/>
    <m/>
    <x v="0"/>
    <m/>
    <s v="NO"/>
    <s v="NO"/>
  </r>
  <r>
    <s v="USPEC"/>
    <x v="1"/>
    <x v="1"/>
    <s v="La Dirección General de la Uspec remitirá a las diferentes áreas circular mediante la cual se dará la instrucción de ajustar los proyectos a los lineamientos mínimos emitidos por la Corte."/>
    <s v="Circular Interna USPEC"/>
    <d v="2016-04-08T00:00:00"/>
    <d v="2016-05-10T00:00:00"/>
    <m/>
    <m/>
    <x v="0"/>
    <m/>
    <s v="NO"/>
    <s v="NO"/>
  </r>
  <r>
    <s v="USPEC"/>
    <x v="2"/>
    <x v="2"/>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d v="2016-06-20T00:00:00"/>
    <m/>
    <s v="Alejandro Trujillo - Asesor           Juliana Sotelo Lemus - Abogada Oficina Jurídica.                    Rene Garzón - Director de Infraestructura."/>
    <x v="0"/>
    <m/>
    <s v="NO"/>
    <s v="NO"/>
  </r>
  <r>
    <s v="USPEC"/>
    <x v="2"/>
    <x v="2"/>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x v="0"/>
    <m/>
    <s v="NO"/>
    <s v="NO"/>
  </r>
  <r>
    <s v="USPEC"/>
    <x v="2"/>
    <x v="2"/>
    <s v="La Dirección General de la Uspec remitirá a las diferentes áreas circular mediante la cual se dará la instrucción de ajustar los proyectos a los lineamientos mínimos emitidos por la Corte."/>
    <s v="Circular Interna USPEC"/>
    <d v="2016-05-10T00:00:00"/>
    <d v="2016-05-10T00:00:00"/>
    <m/>
    <m/>
    <x v="0"/>
    <m/>
    <s v="NO"/>
    <s v="NO"/>
  </r>
  <r>
    <s v="USPEC"/>
    <x v="3"/>
    <x v="3"/>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Manual Técnico de Construcción - Informe avance del Manual.                                                                                      "/>
    <d v="2016-06-20T00:00:00"/>
    <d v="2016-06-20T00:00:00"/>
    <m/>
    <s v="Alejandro Trujillo - Asesor           Juliana Sotelo Lemus - Abogada Oficina Jurídica.                            Rene Garzón - Director de Infraestructura."/>
    <x v="0"/>
    <m/>
    <s v="NO"/>
    <s v="NO"/>
  </r>
  <r>
    <s v="USPEC"/>
    <x v="3"/>
    <x v="3"/>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Informe con los principales problemas en materia de infraestructura. "/>
    <d v="2016-08-15T00:00:00"/>
    <d v="2016-08-15T00:00:00"/>
    <m/>
    <m/>
    <x v="0"/>
    <m/>
    <s v="NO"/>
    <s v="NO"/>
  </r>
  <r>
    <s v="USPEC"/>
    <x v="3"/>
    <x v="3"/>
    <s v="La Dirección General de la Uspec remitirá a las diferentes áreas circular mediante la cual se dará la instrucción de ajustar los proyectos a los lineamientos mínimos emitidos por la Corte."/>
    <s v="Circular Interna USPEC"/>
    <d v="2016-05-10T00:00:00"/>
    <d v="2016-05-10T00:00:00"/>
    <m/>
    <m/>
    <x v="0"/>
    <m/>
    <s v="NO"/>
    <s v="NO"/>
  </r>
  <r>
    <s v="USPEC"/>
    <x v="44"/>
    <x v="44"/>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m/>
    <m/>
    <m/>
    <m/>
    <m/>
    <x v="0"/>
    <m/>
    <s v="NO"/>
    <s v="NO"/>
  </r>
  <r>
    <s v="USPEC"/>
    <x v="4"/>
    <x v="4"/>
    <s v="Impulsar la implementación del nuevo modelo de atención en salud._x000a_"/>
    <m/>
    <m/>
    <s v="Permanente"/>
    <m/>
    <s v="Alejandro Trujillo - Asesor           Juliana Sotelo Lemus - Abogada Oficina Jurídica.                        Luisa Ariza - Directora de Logística(e)"/>
    <x v="0"/>
    <m/>
    <s v="SI"/>
    <s v="NO"/>
  </r>
  <r>
    <s v="USPEC"/>
    <x v="4"/>
    <x v="4"/>
    <s v="Participar en el sub-comité interinstitucional de atención en salud.        "/>
    <m/>
    <m/>
    <m/>
    <m/>
    <m/>
    <x v="0"/>
    <m/>
    <s v="NO"/>
    <s v="NO"/>
  </r>
  <r>
    <s v="USPEC"/>
    <x v="4"/>
    <x v="4"/>
    <s v="Dar trámite a las eventuales solicitudes de modificación del Contrato de Fiducia que realice el Consorcio, con miras a facilitar la ejecución del mismo.       "/>
    <s v="Posible modificación del contrato."/>
    <m/>
    <m/>
    <m/>
    <m/>
    <x v="0"/>
    <m/>
    <s v="NO"/>
    <s v="NO"/>
  </r>
  <r>
    <s v="USPEC"/>
    <x v="4"/>
    <x v="4"/>
    <s v="Continuar ejerciendo la supervisión del Contrato de Fiducia."/>
    <s v="Informe de supervisión del Contrato de Fiducia."/>
    <d v="2016-07-01T00:00:00"/>
    <d v="2016-07-01T00:00:00"/>
    <m/>
    <m/>
    <x v="0"/>
    <m/>
    <s v="NO"/>
    <s v="NO"/>
  </r>
  <r>
    <s v="USPEC"/>
    <x v="21"/>
    <x v="21"/>
    <s v="La USPEC remitirá un informe con la descripción de las áreas de sanidad de los 16 establecimientos que ya han sido intervenidas. _x000a_"/>
    <s v="Informe con áreas de sanidad intervenidas.       "/>
    <d v="2016-04-08T00:00:00"/>
    <d v="2016-05-20T00:00:00"/>
    <m/>
    <s v="Alejandro Trujillo - Asesor           Juliana Sotelo Lemus - Abogada Oficina Jurídica.                    Rene Garzón - Director de Infraestructura.                           Adriana Villanueva  (INPEC)"/>
    <x v="0"/>
    <m/>
    <s v="NO"/>
    <s v="NO"/>
  </r>
  <r>
    <s v="USPEC"/>
    <x v="21"/>
    <x v="21"/>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Entrega de Informe de visitas a las áreas de sanidad.                                                  "/>
    <d v="2016-04-08T00:00:00"/>
    <d v="2016-07-25T00:00:00"/>
    <m/>
    <m/>
    <x v="0"/>
    <m/>
    <s v="NO"/>
    <s v="NO"/>
  </r>
  <r>
    <s v="USPEC"/>
    <x v="21"/>
    <x v="21"/>
    <s v="La USPEC realizará el mantenimiento de las áreas de sanidad de manera progresiva y de acuerdo al alcance presupuestal y técnico de la infreaestructura en cada establecimiento."/>
    <s v="Informe con el alcance de obras a ejecutar en 2016 en los 16 establecimientos."/>
    <d v="2016-04-08T00:00:00"/>
    <d v="2016-06-20T00:00:00"/>
    <m/>
    <m/>
    <x v="0"/>
    <m/>
    <s v="NO"/>
    <s v="NO"/>
  </r>
  <r>
    <s v="USPEC"/>
    <x v="21"/>
    <x v="21"/>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x v="0"/>
    <m/>
    <s v="NO"/>
    <s v="NO"/>
  </r>
  <r>
    <s v="USPEC"/>
    <x v="45"/>
    <x v="45"/>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x v="0"/>
    <m/>
    <s v="NO"/>
    <s v="NO"/>
  </r>
  <r>
    <s v="USPEC"/>
    <x v="45"/>
    <x v="45"/>
    <s v="La USPEC realizará el mantenimiento de las áreas de alojamiento de manera progresiva y de acuerdo al alcance presupuestal y técnico de la infreaestructura en cada establecimiento."/>
    <s v="Informe con el alcance de obras a ejecutar en 2016 en los 16 establecimientos."/>
    <d v="2016-04-08T00:00:00"/>
    <d v="2016-06-20T00:00:00"/>
    <m/>
    <m/>
    <x v="0"/>
    <m/>
    <s v="NO"/>
    <s v="NO"/>
  </r>
  <r>
    <s v="USPEC"/>
    <x v="45"/>
    <x v="45"/>
    <s v=" 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x v="0"/>
    <m/>
    <s v="NO"/>
    <s v="NO"/>
  </r>
  <r>
    <s v="USPEC"/>
    <x v="46"/>
    <x v="46"/>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x v="0"/>
    <m/>
    <s v="NO"/>
    <s v="NO"/>
  </r>
  <r>
    <s v="USPEC"/>
    <x v="46"/>
    <x v="46"/>
    <s v="La USPEC realizará el mantenimiento de las baterias sanitarias y duchas de manera progresiva y de acuerdo al alcance presupuestal y técnico de la infreaestructura en cada establecimiento."/>
    <s v="Informe con el alcance de obras a ejecutar en 2016 en los 16 establecimientos."/>
    <d v="2016-04-08T00:00:00"/>
    <d v="2016-06-20T00:00:00"/>
    <m/>
    <m/>
    <x v="0"/>
    <m/>
    <s v="NO"/>
    <s v="NO"/>
  </r>
  <r>
    <s v="USPEC"/>
    <x v="46"/>
    <x v="46"/>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x v="0"/>
    <m/>
    <s v="NO"/>
    <s v="NO"/>
  </r>
  <r>
    <s v="USPEC"/>
    <x v="47"/>
    <x v="47"/>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x v="0"/>
    <m/>
    <s v="NO"/>
    <s v="NO"/>
  </r>
  <r>
    <s v="USPEC"/>
    <x v="47"/>
    <x v="47"/>
    <s v="La USPEC realizará el mantenimiento de las áreas de visita conyugal de manera progresiva y de acuerdo al alcance presupuestal y técnico de la infreaestructura en cada establecimiento."/>
    <s v="Informe con el alcance de obras a ejecutar en 2016 en los 16 establecimientos."/>
    <d v="2016-04-08T00:00:00"/>
    <d v="2016-06-20T00:00:00"/>
    <m/>
    <m/>
    <x v="0"/>
    <m/>
    <s v="NO"/>
    <s v="NO"/>
  </r>
  <r>
    <s v="USPEC"/>
    <x v="47"/>
    <x v="47"/>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x v="0"/>
    <m/>
    <s v="NO"/>
    <s v="NO"/>
  </r>
  <r>
    <s v="USPEC"/>
    <x v="48"/>
    <x v="48"/>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Informe de visitas de supervisión.                        Informe de Interventoría.                                    "/>
    <d v="2016-04-08T00:00:00"/>
    <d v="2016-06-20T00:00:00"/>
    <m/>
    <s v="Alejandro Trujillo - Asesor           Juliana Sotelo Lemus - Abogada Oficina Jurídica.                            Luisa Ariza - Director de Logística(e)."/>
    <x v="0"/>
    <m/>
    <s v="NO"/>
    <s v="NO"/>
  </r>
  <r>
    <s v="USPEC"/>
    <x v="48"/>
    <x v="48"/>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Manual de Alimentos."/>
    <d v="2016-04-08T00:00:00"/>
    <d v="2016-05-16T00:00:00"/>
    <m/>
    <m/>
    <x v="0"/>
    <m/>
    <s v="NO"/>
    <s v="NO"/>
  </r>
  <r>
    <s v="USPEC"/>
    <x v="22"/>
    <x v="22"/>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Proyecto Sistema Hidráulico"/>
    <d v="2016-04-08T00:00:00"/>
    <d v="2016-05-31T00:00:00"/>
    <m/>
    <s v="Alejandro Trujillo - Asesor           Juliana Sotelo Lemus - Abogada Oficina Jurídica.          Rene Garzón - Director de Infraestructura."/>
    <x v="0"/>
    <m/>
    <s v="NO"/>
    <s v="NO"/>
  </r>
  <r>
    <s v="USPEC"/>
    <x v="49"/>
    <x v="49"/>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x v="0"/>
    <m/>
    <s v="NO"/>
    <s v="NO"/>
  </r>
  <r>
    <s v="USPEC"/>
    <x v="49"/>
    <x v="49"/>
    <s v="La USPEC realizará el mantenimiento a las áreas donde los internos consumen sus alimentos de manera progresiva y de acuerdo al alcance presupuestal y técnico de la infreaestructura en cada establecimiento. "/>
    <s v="Informe con el alcance de obras a ejecutar en 2016 en los 16 establecimientos."/>
    <d v="2016-04-08T00:00:00"/>
    <d v="2016-06-20T00:00:00"/>
    <m/>
    <m/>
    <x v="0"/>
    <m/>
    <s v="NO"/>
    <s v="NO"/>
  </r>
  <r>
    <s v="USPEC"/>
    <x v="49"/>
    <x v="49"/>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x v="0"/>
    <m/>
    <s v="NO"/>
    <s v="NO"/>
  </r>
  <r>
    <s v="USPEC"/>
    <x v="7"/>
    <x v="7"/>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
    <x v="0"/>
    <m/>
    <s v="NO"/>
    <s v="NO"/>
  </r>
  <r>
    <s v="USPEC"/>
    <x v="7"/>
    <x v="7"/>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x v="0"/>
    <m/>
    <s v="NO"/>
    <s v="NO"/>
  </r>
  <r>
    <s v="USPEC"/>
    <x v="7"/>
    <x v="7"/>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m/>
    <x v="0"/>
    <m/>
    <s v="NO"/>
    <s v="NO"/>
  </r>
  <r>
    <s v="USPEC"/>
    <x v="32"/>
    <x v="32"/>
    <s v="Se emitirá una circular al interior de la entidad para efectos de que todas las áreas ejecutoras tengan en cuenta en sus solicitudes de plan de inversión para cada vigencia, la inclusión de proyectos que no respondan exclusivamente a generación de cupos."/>
    <s v="Circular Interna."/>
    <d v="2016-04-08T00:00:00"/>
    <d v="2016-05-10T00:00:00"/>
    <m/>
    <s v="Alejandro Trujillo - Asesor           Juliana Sotelo Lemus - Abogada Oficina Jurídica. "/>
    <x v="0"/>
    <m/>
    <s v="NO"/>
    <s v="NO"/>
  </r>
  <r>
    <s v="INPEC"/>
    <x v="32"/>
    <x v="32"/>
    <s v="Presentar las necesidades presupuestales de atención y tratamiento de la población reclusa"/>
    <s v="Anteproyecto de Presupuesto"/>
    <d v="2016-02-11T00:00:00"/>
    <d v="2017-04-30T00:00:00"/>
    <s v="Documento Anteproyecto de Presupuesto"/>
    <s v="José Nemesio Moreno, Roselin Martínez, Juan Manuel Riaño"/>
    <x v="0"/>
    <m/>
    <s v="NO"/>
    <s v="NO"/>
  </r>
  <r>
    <s v="INPEC"/>
    <x v="50"/>
    <x v="50"/>
    <s v="Presentar el documento &quot;Programación de Bienes y Servicios de cada vigencia&quot; para su ejecución presupuestal"/>
    <s v="Documento &quot;Programación de Bienes y Servicios&quot;"/>
    <d v="2016-12-01T00:00:00"/>
    <d v="2017-01-31T00:00:00"/>
    <s v="Documento &quot;Programación de Bienes y Servicios&quot;"/>
    <s v="José Nemesio Moreno, Roselín Martínez, Juan Manuel Riaño"/>
    <x v="0"/>
    <m/>
    <s v="NO"/>
    <s v="NO"/>
  </r>
  <r>
    <s v="INPEC"/>
    <x v="51"/>
    <x v="51"/>
    <m/>
    <m/>
    <m/>
    <m/>
    <m/>
    <m/>
    <x v="0"/>
    <m/>
    <s v="NO"/>
    <s v="SI"/>
  </r>
  <r>
    <s v="INPEC"/>
    <x v="0"/>
    <x v="0"/>
    <s v="Revisión de la normatividad y documentación existente."/>
    <s v="Documento del plan integral de programas y actividades de resocialización."/>
    <d v="2016-05-02T00:00:00"/>
    <d v="2017-12-01T00:00:00"/>
    <s v="Documento Plan Integral"/>
    <s v="SUBAP-GRUTA"/>
    <x v="0"/>
    <m/>
    <s v="NO"/>
    <s v="NO"/>
  </r>
  <r>
    <s v="INPEC"/>
    <x v="0"/>
    <x v="0"/>
    <s v="Llevar a cabo Mesas de trabajo internas con grupos interdisciplinarios"/>
    <m/>
    <d v="2016-05-02T00:00:00"/>
    <d v="2017-12-01T00:00:00"/>
    <m/>
    <m/>
    <x v="0"/>
    <m/>
    <s v="NO"/>
    <s v="NO"/>
  </r>
  <r>
    <s v="INPEC"/>
    <x v="0"/>
    <x v="0"/>
    <s v="Elaborar   Propuesta de Plan Integral"/>
    <m/>
    <d v="2016-05-02T00:00:00"/>
    <d v="2017-12-01T00:00:00"/>
    <m/>
    <m/>
    <x v="0"/>
    <m/>
    <s v="NO"/>
    <s v="NO"/>
  </r>
  <r>
    <s v="INPEC"/>
    <x v="1"/>
    <x v="1"/>
    <s v="Recepcionar observaciones por parte del Sector y &quot;DNP&quot; en referencia a incluir acciones en los proyectos de inversión"/>
    <s v="Correo electrónico &quot;Notificación&quot;"/>
    <d v="2016-04-19T00:00:00"/>
    <d v="2016-04-22T00:00:00"/>
    <s v="Correo electrónico"/>
    <s v="GRUPE / O.L Rios Soto Leonel"/>
    <x v="0"/>
    <m/>
    <s v="NO"/>
    <s v="NO"/>
  </r>
  <r>
    <s v="INPEC"/>
    <x v="1"/>
    <x v="1"/>
    <s v="Coordinar con los formuladores de los proyectos de inversión del Instituto la inclusión o justificación de las acciones propuestas por parte del sector y &quot;DNP&quot;"/>
    <s v="Acta reunión con los formuladores de los proyectos, socialización y observaciones sentencia T762 y diseño plan de trabajo."/>
    <d v="2016-04-25T00:00:00"/>
    <d v="2016-05-02T00:00:00"/>
    <s v="Acta diligenciada y aprobada"/>
    <s v="GRUPE / O.L Rios Soto Leonel"/>
    <x v="0"/>
    <m/>
    <s v="NO"/>
    <s v="NO"/>
  </r>
  <r>
    <s v="INPEC"/>
    <x v="1"/>
    <x v="1"/>
    <s v="Presentar la inclusión de las actividades según observación emitida por el sector y &quot;DNP&quot;  en los proyectos de inversión o su justificación al sector"/>
    <s v="Envió solicitud  proyecto de inversión control de viabilidad sector"/>
    <d v="2016-05-03T00:00:00"/>
    <d v="2016-12-31T00:00:00"/>
    <s v="Envió de solicitud proyectos de inversión"/>
    <s v="GRUPE / O.L Rios Soto Leonel"/>
    <x v="0"/>
    <m/>
    <s v="NO"/>
    <s v="NO"/>
  </r>
  <r>
    <s v="INPEC"/>
    <x v="1"/>
    <x v="1"/>
    <s v="Aprobación por parte del sector sobre lo actuado en lo concerniente  a los proyectos de inversión"/>
    <s v="Correo electrónico &quot;Notificación&quot;"/>
    <d v="2016-05-07T00:00:00"/>
    <d v="2016-05-15T00:00:00"/>
    <s v="Notificación"/>
    <s v="GRUPE / O.L Rios Soto Leonel"/>
    <x v="0"/>
    <m/>
    <s v="NO"/>
    <s v="NO"/>
  </r>
  <r>
    <s v="INPEC"/>
    <x v="4"/>
    <x v="4"/>
    <s v="Realizar seguimiento a la prestación de servicios de salud para las Personas Privadas de la Libertad en los  (16)ERON objeto de la tutela "/>
    <s v="Informe mensual de seguimiento"/>
    <d v="2016-04-29T00:00:00"/>
    <d v="2016-12-31T00:00:00"/>
    <s v="Documento"/>
    <s v="JULIO ERNESTO BELTRÁN PULIDO"/>
    <x v="0"/>
    <m/>
    <s v="NO"/>
    <s v="NO"/>
  </r>
  <r>
    <s v="INPEC"/>
    <x v="21"/>
    <x v="21"/>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Oficio  de necesidades y reiteración presentados a la USPEC"/>
    <d v="2016-04-29T00:00:00"/>
    <d v="2016-06-30T00:00:00"/>
    <s v="Oficio emitido"/>
    <s v="Capitán Edgar Gutiérrez  GOLOG"/>
    <x v="0"/>
    <m/>
    <s v="NO"/>
    <s v="NO"/>
  </r>
  <r>
    <s v="INPEC"/>
    <x v="52"/>
    <x v="52"/>
    <s v="Presentar informe mensual sobre la atención social - eje prestacional a la Dirección de Atención y Tratamiento"/>
    <s v="Informe"/>
    <d v="2016-05-10T00:00:00"/>
    <d v="2017-01-10T00:00:00"/>
    <s v="8 informes"/>
    <s v="Dirección de Atención y Tratamiento"/>
    <x v="0"/>
    <m/>
    <s v="NO"/>
    <s v="NO"/>
  </r>
  <r>
    <s v="INPEC"/>
    <x v="52"/>
    <x v="52"/>
    <s v="Presentar informes mensuales a la Subdirección de Atención Psicosocial del programa de Atención Social – Eje prestacional."/>
    <s v="Informe"/>
    <d v="2016-05-05T00:00:00"/>
    <d v="2017-01-05T00:00:00"/>
    <s v="8 informes"/>
    <s v="Direcciones Regionales "/>
    <x v="0"/>
    <m/>
    <s v="NO"/>
    <s v="NO"/>
  </r>
  <r>
    <s v="INPEC"/>
    <x v="52"/>
    <x v="52"/>
    <s v="Presentar informes mensuales a las Direcciones Regionales del programa de Atención Social – Eje prestacional"/>
    <s v="Informe"/>
    <d v="2016-04-29T00:00:00"/>
    <d v="2016-12-30T00:00:00"/>
    <s v="8 informes"/>
    <s v="Establecimientos de reclusión"/>
    <x v="0"/>
    <m/>
    <s v="NO"/>
    <s v="NO"/>
  </r>
  <r>
    <s v="INPEC"/>
    <x v="52"/>
    <x v="52"/>
    <s v="Mantener actualizados los registros de atención a los internos en el programa de Atención Social – Eje prestacional"/>
    <s v="Módulo social-Atención individual interno-eje prestacional alimentado diariamente."/>
    <d v="2016-04-08T00:00:00"/>
    <d v="2016-12-30T00:00:00"/>
    <s v="Registros SISIPEC WEB"/>
    <m/>
    <x v="0"/>
    <m/>
    <s v="NO"/>
    <s v="NO"/>
  </r>
  <r>
    <s v="INPEC"/>
    <x v="46"/>
    <x v="46"/>
    <s v="Solicitar a la USPEC que  realice la verificación de la cantidad de duchas y baterías sanitarias, además del estado en que se encuentran,  en  los 16 establecimientos de sentencia. Así mismo, se efectué las adecuaciones en atención a la orden de Tutela.     "/>
    <s v="Oficio  de necesidades y reiteración presentados a la USPEC"/>
    <d v="2016-04-29T00:00:00"/>
    <d v="2016-06-03T00:00:00"/>
    <s v="Consolidado necesidades"/>
    <s v="Capitán Edgar Gutiérrez / GOLOG"/>
    <x v="0"/>
    <m/>
    <s v="NO"/>
    <s v="NO"/>
  </r>
  <r>
    <s v="INPEC"/>
    <x v="47"/>
    <x v="47"/>
    <s v="Realizar seguimiento  a los (16) ERON cobijados por la Sentencia T762 evidencien el cumplimiento de la acción por parte de los Directores de los &quot;ERON&quot; mencionados"/>
    <s v="Informe de seguimiento acorde al Decreto 0011/95 en su artículo 29 asigna esta responsabilidad a los Directores quienes organizarán lo pertinente en el reglamento de régimen interno._x000a_El Acuerdo 0010/2004 artículo 5, prevé que el establecimiento puede hacer gastos de funcionamiento (literal a) y gastos de funcionamiento con fundamento en los procesos de atención social y tratamiento penitenciario de los internos (literal b)."/>
    <d v="2016-04-29T00:00:00"/>
    <d v="2016-12-30T00:00:00"/>
    <s v="Informe"/>
    <s v="Grupo de Atención Social"/>
    <x v="0"/>
    <m/>
    <s v="NO"/>
    <s v="NO"/>
  </r>
  <r>
    <s v="INPEC"/>
    <x v="48"/>
    <x v="48"/>
    <s v="Realizar seguimiento a la prestación de servicios de alimentación para las Personas Privadas de la Libertad"/>
    <s v="Informe bimensual de seguimiento"/>
    <d v="2015-04-08T00:00:00"/>
    <d v="2016-12-31T00:00:00"/>
    <s v="4 informes"/>
    <s v="GRUAL"/>
    <x v="0"/>
    <m/>
    <s v="NO"/>
    <s v="NO"/>
  </r>
  <r>
    <s v="INPEC"/>
    <x v="22"/>
    <x v="22"/>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Oficio  de necesidades y reiteración presentados a la USPEC"/>
    <d v="2016-04-29T00:00:00"/>
    <d v="2016-06-03T00:00:00"/>
    <s v="Solicitud necesidades/documento"/>
    <s v="Capitán Edgar Gutiérrez / GOLOG"/>
    <x v="0"/>
    <m/>
    <s v="NO"/>
    <s v="NO"/>
  </r>
  <r>
    <s v="INPEC"/>
    <x v="53"/>
    <x v="53"/>
    <s v="Solicitar a la USPEC informe de las acciones que realice para cubrir las necesidades "/>
    <s v="Oficio  de necesidades y reiteración presentados a la USPEC"/>
    <d v="2016-05-31T00:00:00"/>
    <d v="2016-06-03T00:00:00"/>
    <s v="Documento necesidades"/>
    <s v="Capitán Edgar Gutiérrez / GOLOG"/>
    <x v="0"/>
    <m/>
    <s v="NO"/>
    <s v="NO"/>
  </r>
  <r>
    <s v="Ministerio de Hacienda"/>
    <x v="5"/>
    <x v="5"/>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Oficio"/>
    <d v="2016-05-10T00:00:00"/>
    <m/>
    <s v="Reporte de la entidad de las acciones y montos sobre la priorización de las órdenes en su presupuesto"/>
    <s v="Dirección General del Prespuesto Público Nacional"/>
    <x v="0"/>
    <m/>
    <s v="NO"/>
    <s v="NO"/>
  </r>
  <r>
    <s v="Ministerio de Hacienda"/>
    <x v="5"/>
    <x v="5"/>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x v="0"/>
    <m/>
    <s v="NO"/>
    <s v="NO"/>
  </r>
  <r>
    <s v="Ministerio de Hacienda"/>
    <x v="6"/>
    <x v="6"/>
    <s v="1, Con base en la información suministrada sobre costeo de necesidades, colaborar con las entidades para que, de acuerdo con la capacidad fiscal, las metas y acciones vayan acorde con parámetros de sostenibilidad y progresividad."/>
    <s v="Informe de costeo"/>
    <s v="Una vez recibamos la información de costeo de las entidades"/>
    <s v="Tres meses"/>
    <s v="Informe sobre el costeo"/>
    <s v="Dirección General del Prespuesto Público Nacional y Viceministerio General de Hacienda/Departamento Nacional de Planeación"/>
    <x v="0"/>
    <m/>
    <s v="NO"/>
    <s v="NO"/>
  </r>
  <r>
    <s v="Ministerio de Hacienda"/>
    <x v="54"/>
    <x v="54"/>
    <s v="Para el Ministerio de Hacienda esta orden está contenida en los puntos anteriores."/>
    <m/>
    <m/>
    <m/>
    <m/>
    <m/>
    <x v="0"/>
    <m/>
    <s v="NO"/>
    <s v="NO"/>
  </r>
  <r>
    <s v="Ministerio de Hacienda"/>
    <x v="55"/>
    <x v="55"/>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Oficio"/>
    <m/>
    <m/>
    <s v="Reporte anual en el mes de marzo de los trámites relacionados con los instrumentos mencionados."/>
    <s v="Dirección General del Prespuesto Público Nacional"/>
    <x v="0"/>
    <m/>
    <s v="NO"/>
    <s v="NO"/>
  </r>
  <r>
    <s v="Presidencia"/>
    <x v="56"/>
    <x v="56"/>
    <s v="Realizar una cartilla de la política criminal que contenga el estándar constitucional mínimo que debe cumplir una política criminal con enfoque en DDHH."/>
    <s v="1. Cartilla de la política criminal con enfoque en derechos humanos. (Ver Anexo 1).     "/>
    <d v="2016-04-08T00:00:00"/>
    <d v="2016-05-31T00:00:00"/>
    <s v="Cartilla de la política criminal con enfoque en derechos humanos elaborada y publicada (Unidad de medida: #)"/>
    <s v="Marcela Vega"/>
    <x v="0"/>
    <m/>
    <s v="NO"/>
    <s v="NO"/>
  </r>
  <r>
    <s v="Presidencia"/>
    <x v="56"/>
    <x v="56"/>
    <s v="Llevar a cabo la divulgación y difusión de los contenidos del estándar consitucional que debe cumplir la política criminal respetuosa de los DDHH."/>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x v="0"/>
    <m/>
    <s v="NO"/>
    <s v="NO"/>
  </r>
  <r>
    <s v="Presidencia"/>
    <x v="56"/>
    <x v="56"/>
    <s v="Llevar a cabo talleres con las autoridades concernidas en la materia para la difusión del estándar constitucional mínimo que debe cumplir una política criminal respetuosa de los DDHH. "/>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x v="0"/>
    <m/>
    <s v="NO"/>
    <s v="NO"/>
  </r>
  <r>
    <s v="Presidencia"/>
    <x v="6"/>
    <x v="6"/>
    <m/>
    <m/>
    <m/>
    <m/>
    <m/>
    <m/>
    <x v="0"/>
    <m/>
    <s v="NO"/>
    <s v="SI"/>
  </r>
  <r>
    <s v="Ministerio de Salud"/>
    <x v="57"/>
    <x v="57"/>
    <s v="El Ministerio de Salud y Protección Social es com-petente respecto de los apartes en salud ordenados por la Corte Constitucional en la sentencia de la referencia. _x000a__x000a_Por ello expidió la Resolución 5159 de 2015 “Por medio de la cual se adopta el Modelo de Atención en Salud para la población privada de la libertad bajo la custodia y vigilancia del Instituto Nacional Penitenciario y Carcelario – INPEC”, acompañó e hizo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_x000a__x000a_Igualmente emitió los lineamientos de buenas prác-ticas de manufactura para la manipulación de ali-mentos al interior de los centros penitenciario, el cual fue adoptado poa la Unidad de Servicios Peni-tenciarios y Carcelarios USPEC.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Normas expedidas en el marco de acceso a los servicios de salud para la población privada de la libertad._x000a__x000a_Documento que recopile las normas regulatorias en salud para la PPL y los lineamientos y referenciar los manuales establecidos por la USPEC."/>
    <d v="2016-04-08T00:00:00"/>
    <d v="2016-07-08T00:00:00"/>
    <m/>
    <s v="JOSE LUIS ORTIZ HOYOS"/>
    <x v="0"/>
    <m/>
    <s v="NO"/>
    <s v="NO"/>
  </r>
  <r>
    <s v="Ministerio de Salud"/>
    <x v="58"/>
    <x v="58"/>
    <s v="En su competencia, este Ministerio especificó en la Resolución 5159 de 2015, establecer el Modelo de Atención, para cada tipología de Establecimiento de Reclusión del Orden nacional – ERON. Esta mode-lo determinará el tipo de servicios a considerar en el ámbito intramural, para lo cual se adoptan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Manual Técnico Administrativo del Sistema Obligatorio para la Garantía de la Calidad en Salud Penitenciaria adoptado por el USPEC, en orden al Modelo de Atención en Salud PPL - Res 5159 de 2015."/>
    <d v="2016-04-08T00:00:00"/>
    <d v="2016-07-08T00:00:00"/>
    <m/>
    <s v="JOSE LUIS ORTIZ HOYOS"/>
    <x v="0"/>
    <m/>
    <s v="NO"/>
    <s v="NO"/>
  </r>
  <r>
    <s v="Ministerio de Salud"/>
    <x v="59"/>
    <x v="59"/>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x v="0"/>
    <m/>
    <s v="NO"/>
    <s v="NO"/>
  </r>
  <r>
    <s v="Ministerio de Salud"/>
    <x v="60"/>
    <x v="60"/>
    <s v="De acuerdo a lo previsto en el Decreto 2245 de 2015 modificatorio del Decreto 1069 del mismo año, le corresponde a la USPEC realizar el análisis de si-tuación de salud de la PPL, a partir allí, establecer los medicamentos y demás servicios de atención en salud que requiere dicho grupo poblacional, para fijar un listado mínimo en cantidad (perfil epidemio-lógico) y calidad en la farmacia (Resolución 1403 de 2007), de acuerdo a las necesidad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x v="0"/>
    <m/>
    <s v="NO"/>
    <s v="NO"/>
  </r>
  <r>
    <s v="Ministerio de Salud"/>
    <x v="61"/>
    <x v="61"/>
    <s v="Le corresponde al prestador de servicio intramural establecer un protocolo de vigilancia y control de las condiciones de almacenamiento de medicamentos, en el marco de lo previsto en la Resolución 1403 de 2007 y del Modelo de Atención en Salud (Resolu-ción 5159 de 2015).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x v="0"/>
    <m/>
    <s v="NO"/>
    <s v="NO"/>
  </r>
  <r>
    <s v="Ministerio de Salud"/>
    <x v="62"/>
    <x v="62"/>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Manual de Manipulación de Alimentos para Servicios de Alimentación en Establecimientos Penitenciarios y Carcelarios del orden nacional_x000a__x000a_Resolución 000560 de julio 17 de 2014 de la USPEC"/>
    <d v="2016-04-08T00:00:00"/>
    <d v="2016-07-08T00:00:00"/>
    <m/>
    <s v="JOSE LUIS ORTIZ HOYOS"/>
    <x v="0"/>
    <m/>
    <s v="NO"/>
    <s v="NO"/>
  </r>
  <r>
    <s v="Ministerio de Salud"/>
    <x v="63"/>
    <x v="63"/>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Lineamiento que establezca los parámetros alimentarios y nutricionales para los niños menores de 3 años que conviven en los Establecimientos Pentenciarios y Carcelarios con sus madres, bajo el control y vigilancia del ICBF. Este debe ser adoptado por la USPEC"/>
    <d v="2016-04-08T00:00:00"/>
    <d v="2016-07-08T00:00:00"/>
    <m/>
    <s v="JOSE LUIS ORTIZ HOYOS"/>
    <x v="0"/>
    <m/>
    <s v="NO"/>
    <s v="NO"/>
  </r>
  <r>
    <s v="Ministerio de Salud"/>
    <x v="49"/>
    <x v="49"/>
    <s v="En el marco del Decreto 2245 de 2015 y la Resolu-ción 5159 del mismo año, le corresponde a la US-PEC contratar la entidad fiduciaria con cargo a los recursos del Fondo Nacional de Salud de las PPL y establecer las condiciones para que dicha entidad contrate la atención integral y oportuna de los servi-cios de salud para la PPL. En cuanto a la preven-ción de la enfermedad le asiste el deber a la US-PEC de analizar el efecto de los determinantes so-ciales en la situación de salud de la población re-clusa y realizar la medición cuantitativa de riesgos identificando los diferenciales poblacionales para la planeación de la atenció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Normas expedidas en el marco de acceso a los servicios de salud para la población privada de la libertad."/>
    <d v="2016-04-08T00:00:00"/>
    <d v="2016-07-08T00:00:00"/>
    <m/>
    <s v="JOSE LUIS ORTIZ HOYOS"/>
    <x v="0"/>
    <m/>
    <s v="NO"/>
    <s v="NO"/>
  </r>
  <r>
    <s v="Ministerio de Salud"/>
    <x v="64"/>
    <x v="64"/>
    <s v="Se objeta la expresión de “garantizar la afiliación” por cuanto la figura de se enmarca en el asegura-miento del SGSSS. Para el caso de población pri-vada de la libertad, el Decreto 2245 de 2015 se pre-vió un esquema de prestación de servicios de salud con cargo al Presupuesto General de la Nación y administrado por el Fondo Nacional de Salud para la PPL, esquema que prevalece al SGSSS."/>
    <s v="Normas expedida que establece la cobertura en salud para la población privada de la libertad."/>
    <d v="2016-04-08T00:00:00"/>
    <d v="2016-07-08T00:00:00"/>
    <m/>
    <s v="JOSE LUIS ORTIZ HOYOS"/>
    <x v="1"/>
    <m/>
    <s v="NO"/>
    <s v="NO"/>
  </r>
  <r>
    <s v="Presidencia"/>
    <x v="65"/>
    <x v="65"/>
    <s v="Verificación de normativa existente en relación a la permanencia de niños menores de tres años, hijos(as) de internas, mujeres gestantes y madres lactantes."/>
    <s v="Acta y socialización de acciones en cumplimieto a la norma."/>
    <d v="2016-06-01T00:00:00"/>
    <d v="2016-09-01T00:00:00"/>
    <s v="Documento analitico"/>
    <m/>
    <x v="0"/>
    <m/>
    <s v="NO"/>
    <s v="NO"/>
  </r>
  <r>
    <s v="Presidencia"/>
    <x v="65"/>
    <x v="65"/>
    <s v="Instalación de grupo de trabajo intersectorial con el INPEC, el Ministerio de Salud y Protección Social, el ICBF, la coordinación de la Comisión Intersectorial de Primera Infancia (CIPI) y las demás entidades que se consideren pertinentes en este proceso."/>
    <s v="Acta o documento de compromisos adquiridos por las partes con base a la mesa de trabajo."/>
    <d v="2016-06-01T00:00:00"/>
    <m/>
    <s v="Acta de sesiones"/>
    <m/>
    <x v="0"/>
    <m/>
    <s v="NO"/>
    <s v="NO"/>
  </r>
  <r>
    <s v="Presidencia"/>
    <x v="65"/>
    <x v="65"/>
    <s v="Análisis situacional de las madres gestantes y lactantes y de los niños y niñas de la primera infancia que nacen y viven en cárceles."/>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x v="0"/>
    <m/>
    <s v="NO"/>
    <s v="NO"/>
  </r>
  <r>
    <s v="Presidencia"/>
    <x v="65"/>
    <x v="65"/>
    <s v="Análisis de atenciones nesarias para atender a niños y niñas de primera infancia presentes en los establecimientos carcelarios."/>
    <s v="* Documento con la priorización de las atenciones adaptadas a la realidad de las gestantes y los niños y niñas._x000a_* Plan de trabajo con las acciones de cada sector, dando prioridad al acceso a los servicios básicos"/>
    <d v="2016-06-01T00:00:00"/>
    <d v="2016-12-01T00:00:00"/>
    <m/>
    <m/>
    <x v="0"/>
    <m/>
    <s v="NO"/>
    <s v="NO"/>
  </r>
  <r>
    <s v="Presidencia"/>
    <x v="65"/>
    <x v="65"/>
    <s v="Definición del esquema de atención a madres gestantes y lactantes y niños y niñas de primera infancia,  acorde con las condiciones carcelarias y a los lineamientos de la política de atención integral a la primera infancia."/>
    <s v="Establecer un mecanismo de seguimiento niño a niño y a cada gestante para poder garantizar el cumplimiento de las atenciones definidas"/>
    <d v="2016-06-01T00:00:00"/>
    <d v="2016-12-01T00:00:00"/>
    <m/>
    <m/>
    <x v="0"/>
    <m/>
    <s v="NO"/>
    <s v="NO"/>
  </r>
  <r>
    <s v="Presidencia"/>
    <x v="65"/>
    <x v="65"/>
    <s v="Registro y seguimiento de las atenciones brindadas a las madres gestantes y lactantes y a  los niños y niñas de primera infancia presentes en los establecimientos carcelarios."/>
    <s v="Reportes de Sistema de Seguimiento Niño a niño. "/>
    <d v="2017-01-01T00:00:00"/>
    <m/>
    <m/>
    <m/>
    <x v="0"/>
    <m/>
    <s v="SI"/>
    <s v="NO"/>
  </r>
  <r>
    <s v="Presidencia "/>
    <x v="66"/>
    <x v="66"/>
    <s v="Gestión para que las Direcciones Territoriales de Salud desarrollen las acciones del Plan de los Mil Primeros Días de Vida al interior de las cárceles"/>
    <s v="Seguimiento a la implementación del plan 1000 primeros días en las cárceles"/>
    <d v="2016-06-01T00:00:00"/>
    <d v="2016-12-01T00:00:00"/>
    <s v="10%  de DTS con inicio de la implementación del plan 1000 primeros días en las cárceles"/>
    <m/>
    <x v="0"/>
    <m/>
    <s v="NO"/>
    <s v="NO"/>
  </r>
  <r>
    <s v="Presidencia "/>
    <x v="66"/>
    <x v="66"/>
    <s v="Seguimiento de los niños y niñas menores de tres años que se encuentran con sus madres en los centros de reclusión, para determinar afiliación y acceso a los servicios en el marco del SGSSS "/>
    <s v="Niños y niñas identificados en el marco del SGSSS"/>
    <d v="2016-07-01T00:00:00"/>
    <d v="2016-12-01T00:00:00"/>
    <s v="70% de los niños y niñas identificados  y con seguimiento en el marco del SGSSS"/>
    <m/>
    <x v="0"/>
    <m/>
    <s v="NO"/>
    <s v="NO"/>
  </r>
</pivotCacheRecords>
</file>

<file path=xl/pivotCache/pivotCacheRecords4.xml><?xml version="1.0" encoding="utf-8"?>
<pivotCacheRecords xmlns="http://schemas.openxmlformats.org/spreadsheetml/2006/main" xmlns:r="http://schemas.openxmlformats.org/officeDocument/2006/relationships" count="196">
  <r>
    <x v="0"/>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un estudio técnico sobre la integración del marco de empresa y derechos humanos en materia penitenciaria y carcelaria, que sirva como insumo para el plan integral que debe coordinar el INPEC."/>
    <s v="Estudio técnico elaborado por el DNP, con recomendaciones específicas para el mejoramiento de procesos al interior del INPEC."/>
    <d v="2016-06-01T00:00:00"/>
    <d v="2017-06-01T00:00:00"/>
    <s v="Estudio técnico presentado a INPEC."/>
    <s v="Guillermo Otálora"/>
    <s v="NO"/>
    <m/>
    <s v="NO"/>
    <x v="0"/>
    <x v="0"/>
    <x v="0"/>
  </r>
  <r>
    <x v="0"/>
    <s v="PR-OG-VIGÉSIMO SEGUNDO 21"/>
    <s v="Ajustar todos los proyectos que se estén ejecutando o implementando a las condiciones mínimas de subsistencia digna y humana propuestas en la presente providencia. (A cargo de INPEC, USPEC, DNP y Ministerio de Justicia)"/>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s v="SI"/>
    <m/>
    <s v="NO"/>
    <x v="0"/>
    <x v="0"/>
    <x v="0"/>
  </r>
  <r>
    <x v="0"/>
    <s v="PR-OG-VIGÉSIMO SEGUNDO 21"/>
    <s v="Ajustar todos los proyectos que se estén ejecutando o implementando a las condiciones mínimas de subsistencia digna y humana propuestas en la presente providencia. (A cargo de INPEC, USPEC, DNP y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SI"/>
    <m/>
    <s v="NO"/>
    <x v="0"/>
    <x v="0"/>
    <x v="0"/>
  </r>
  <r>
    <x v="0"/>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s v="SI"/>
    <m/>
    <s v="NO"/>
    <x v="0"/>
    <x v="0"/>
    <x v="0"/>
  </r>
  <r>
    <x v="0"/>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SI"/>
    <m/>
    <s v="NO"/>
    <x v="0"/>
    <x v="0"/>
    <x v="0"/>
  </r>
  <r>
    <x v="0"/>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Definir criterios de evaluación de proyectos de inversión e identificar proyectos de inversión."/>
    <s v="Documento de criterios presentado al  Ministerio de Justicia, USPEC e INPEC."/>
    <d v="2016-04-19T00:00:00"/>
    <d v="2016-04-20T00:00:00"/>
    <s v="Criterios presentados a las entidades."/>
    <s v="Guillermo Otálora"/>
    <s v="NO"/>
    <m/>
    <s v="NO"/>
    <x v="0"/>
    <x v="0"/>
    <x v="0"/>
  </r>
  <r>
    <x v="0"/>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NO"/>
    <m/>
    <s v="NO"/>
    <x v="0"/>
    <x v="0"/>
    <x v="0"/>
  </r>
  <r>
    <x v="0"/>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OBJETADA POR DNP: Elaborar los estudios técnicos que soliciten INPEC, USPEC y el Ministerio de Justicia."/>
    <s v="Estudios técnicos que definan las entidades y sean útiles para el cumplimiento de este punto resolutivo."/>
    <d v="2016-04-20T00:00:00"/>
    <d v="2017-04-08T00:00:00"/>
    <s v="Estudios técnicos entregados según los plazos que definan las entidades."/>
    <s v="Guillermo Otálora"/>
    <s v="SI"/>
    <m/>
    <s v="NO"/>
    <x v="0"/>
    <x v="0"/>
    <x v="0"/>
  </r>
  <r>
    <x v="0"/>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s v="SI"/>
    <m/>
    <s v="SI"/>
    <x v="0"/>
    <x v="1"/>
    <x v="0"/>
  </r>
  <r>
    <x v="0"/>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s v="SI"/>
    <m/>
    <s v="SI"/>
    <x v="0"/>
    <x v="1"/>
    <x v="0"/>
  </r>
  <r>
    <x v="0"/>
    <s v="PC-81"/>
    <s v="Revisar los cupos existentes y adecuar los proyectados, al estándar referido y a las condiciones mínimas de reclusión por precisar"/>
    <s v="Elaborar los estudios técnicos que soliciten INPEC, USPEC y el Ministerio de Justicia."/>
    <s v="Estudios técnicos que definan las entidades y sean útiles para el cumplimiento de este punto resolutivo."/>
    <d v="2016-04-20T00:00:00"/>
    <m/>
    <s v="Estudios técnicos entregados según requerimientos que definan las entidades."/>
    <s v="Guillermo Otálora"/>
    <s v="NO"/>
    <m/>
    <s v="NO"/>
    <x v="0"/>
    <x v="1"/>
    <x v="0"/>
  </r>
  <r>
    <x v="1"/>
    <s v="PR-OG-VIGÉSIMO SEGUNDO 3"/>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mplear la iniciativa legislativa en materia de política criminal ajustada al estándar mínimo constitucional"/>
    <s v="Proyectos de ley o actos legislativos acordes con el estándar mínimo constitucional "/>
    <d v="2016-04-08T00:00:00"/>
    <s v="Permanente"/>
    <m/>
    <s v="MinJusticia - Marcela Abadía_x000a_Directora de Política Criminal y Penitenciaria"/>
    <s v="NO"/>
    <m/>
    <s v="SI"/>
    <x v="0"/>
    <x v="1"/>
    <x v="1"/>
  </r>
  <r>
    <x v="1"/>
    <s v="PR-OG-VIGÉSIMO SEGUNDO 7"/>
    <s v=" Dar  viabilidad financiera e institucional al Consejo Superior de Política Criminal y a sus instancias técnicas y Diseñar un plan concreto y un cronograma de acción"/>
    <s v="Coordinar una discusión en el marco del Comité Técnico del Consejo Superior de Política Criminal en torno al fortalecimiento institucional y financiero del mismo"/>
    <s v="Plan de fortalecimiento del Consejo Superior de Política Criminal y sus instancias técnicas"/>
    <d v="2016-04-08T00:00:00"/>
    <d v="2016-10-08T00:00:00"/>
    <m/>
    <s v="MinJusticia - Nadia Lizarazo - Dirección Política Criminal y Penitenciaria"/>
    <s v="NO"/>
    <m/>
    <s v="NO"/>
    <x v="0"/>
    <x v="0"/>
    <x v="1"/>
  </r>
  <r>
    <x v="1"/>
    <s v="PR-OG-VIGÉSIMO SEGUNDO 9"/>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Diseñar política de concientización ciudadana "/>
    <s v="Política de concientización ciudadana"/>
    <d v="2016-04-08T00:00:00"/>
    <d v="2016-06-30T00:00:00"/>
    <m/>
    <s v="MinJusticia - Dirección de Política Criminal y Penitenciaria"/>
    <s v="NO"/>
    <m/>
    <s v="NO"/>
    <x v="0"/>
    <x v="0"/>
    <x v="1"/>
  </r>
  <r>
    <x v="1"/>
    <s v="PR-OG-VIGÉSIMO SEGUNDO 10"/>
    <s v="Emprender las acciones para la creación de un sistema de información unificado, serio y confiable sobre Política Criminal"/>
    <s v="Identificar las necesidades técnicas y funcionales para la implementación y/o mejora de las soluciones tecnológicas de información  (sujeto a aprobación de recursos de proyecto de inversión 2017)"/>
    <s v="Diagnóstico de necesidades para  la creación de un sistema  de información para la Política Criminal del observatorio de política criminal."/>
    <d v="2017-01-01T00:00:00"/>
    <d v="2017-12-31T00:00:00"/>
    <m/>
    <s v="MinJusticia - Luis Ospina -  Subdirección de Sistemas"/>
    <s v="NO"/>
    <m/>
    <s v="NO"/>
    <x v="0"/>
    <x v="0"/>
    <x v="1"/>
  </r>
  <r>
    <x v="1"/>
    <s v="PR-OG-VIGÉSIMO SEGUNDO 10"/>
    <s v="Emprender las acciones para la creación de un sistema de información unificado, serio y confiable sobre Política Criminal"/>
    <s v="Diseñar, Desarrollar e implementar soluciones informáticas. (Sujeto a aprobación de recursos de proyecto de inversión 2017)"/>
    <s v="Desarrollar sistema oficial de información para la Política Criminal del observatorio de política criminal."/>
    <d v="2017-01-01T00:00:00"/>
    <d v="2017-12-31T00:00:00"/>
    <m/>
    <s v="MinJusticia - Luis Ospina -  Subdirección de Sistemas"/>
    <s v="NO"/>
    <m/>
    <s v="NO"/>
    <x v="0"/>
    <x v="0"/>
    <x v="1"/>
  </r>
  <r>
    <x v="1"/>
    <s v="PR-OG-VIGÉSIMO SEGUNDO 10"/>
    <s v="Emprender las acciones para la creación de un sistema de información unificado, serio y confiable sobre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R-OG-VIGÉSIMO SEGUNDO 10"/>
    <s v="Emprender las acciones para la creación de un sistema de información unificado, serio y confiable sobre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R-OG-VIGÉSIMO SEGUNDO 10"/>
    <s v="Emprender las acciones para la creación de un sistema de información unificado, serio y confiable sobre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R-OG-VIGÉSIMO SEGUNDO 10"/>
    <s v="Emprender las acciones para la creación de un sistema de información unificado, serio y confiable sobre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Revisión de la legislación en materia penal "/>
    <s v="Documento que contiene la descripción del estado de la coherencia de las penas"/>
    <d v="2016-04-08T00:00:00"/>
    <d v="2017-12-31T00:00:00"/>
    <m/>
    <s v="MinJusticia - Ricardo Cita - Dirección de Política Criminal y Penitenciaria"/>
    <s v="NO"/>
    <m/>
    <s v="NO"/>
    <x v="0"/>
    <x v="0"/>
    <x v="1"/>
  </r>
  <r>
    <x v="1"/>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Definición de proyecto de ley de reajuste de proporcionalidad de las penas (sujeto a aprobación del punto anterior)"/>
    <s v="Propuesta de proyecto de ley"/>
    <d v="2016-04-08T00:00:00"/>
    <d v="2017-12-31T00:00:00"/>
    <m/>
    <s v="MinJusticia - Ricardo Cita - Dirección de Política Criminal y Penitenciaria"/>
    <s v="NO"/>
    <m/>
    <s v="NO"/>
    <x v="0"/>
    <x v="0"/>
    <x v="1"/>
  </r>
  <r>
    <x v="1"/>
    <s v="PR-OG-VIGÉSIMO SEGUNDO 12"/>
    <s v="Crear de una instancia técnica de carácter permanente que consolide un Sistema de información sobre la Política Criminal "/>
    <s v="Coordinación de la Oficina de Información en Justicia y el Observatorio de Política Criminal "/>
    <s v="Oficina de Información en Justicia recopilando información sobre política criminal y Observatorio de Política Criminal procesando y estudiando la información suministrada"/>
    <d v="2016-04-08T00:00:00"/>
    <s v="Permanente"/>
    <m/>
    <s v="MinJusticia - Suzy Sierra - Oficina de Información en Justicia"/>
    <s v="NO"/>
    <m/>
    <s v="SI"/>
    <x v="0"/>
    <x v="1"/>
    <x v="1"/>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s v="NO"/>
    <m/>
    <s v="NO"/>
    <x v="0"/>
    <x v="0"/>
    <x v="1"/>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x v="0"/>
    <x v="0"/>
    <x v="1"/>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visión de la normatividad y documentacion existente._x000a_Mesas de trabajo internas con grupos interdisciplinarios_x000a_Elaboración de la Propuesta de Plan Integral"/>
    <s v="Documento del plan integral de programas y actividades de resocialización."/>
    <d v="2017-05-02T00:00:00"/>
    <d v="2017-12-31T00:00:00"/>
    <m/>
    <s v="INPEC - Roselín Martínez - Directora Atención y Tratamiento"/>
    <s v="NO"/>
    <m/>
    <s v="NO"/>
    <x v="0"/>
    <x v="0"/>
    <x v="1"/>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Eventual priorización para intervención de las áreas establecidas por el INPEC. Sujeto al plan de programas de resocialización que formule el INPEC."/>
    <m/>
    <m/>
    <m/>
    <s v="USPEC - Alejandro Trujillo - Asesor           Juliana Sotelo Lemus - Abogada Oficina Jurídica.          Rene Garzón - Director de Infraestructura."/>
    <s v="NO"/>
    <m/>
    <s v="NO"/>
    <x v="0"/>
    <x v="1"/>
    <x v="1"/>
  </r>
  <r>
    <x v="1"/>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un estudio técnico sobre la integración del marco de empresa y derechos humanos en materia penitenciaria y carcelaria, que sirva como insumo para el plan integral que debe coordinar el INPEC."/>
    <s v="Estudio técnico elaborado por el DNP, con recomendaciones específicas para el mejoramiento de procesos al interior del INPEC."/>
    <d v="2016-01-01T00:00:00"/>
    <d v="2017-06-01T00:00:00"/>
    <m/>
    <s v="DNP - Guillermo Otálora - Subrirector de Justicia"/>
    <s v="NO"/>
    <m/>
    <s v="NO"/>
    <x v="0"/>
    <x v="0"/>
    <x v="1"/>
  </r>
  <r>
    <x v="1"/>
    <s v="PR-OG-VIGÉSIMO SEGUNDO 14"/>
    <s v="Emprender todas las acciones necesarias para diseñar un cronograma de implementación de las brigadas jurídicas periódicas en los establecimientos de reclusión del país. (A cargo de Consejo Superior de la Judicatura, Ministerio de Justicia y Defensoría)"/>
    <s v="Coordinar con Defensoría y Consejo Superior de la Judicatura y el INPEC la construcción del cronograma para adelantar las brigadas jurídicas."/>
    <s v="Actas de coordinación de los actores"/>
    <d v="2016-04-21T00:00:00"/>
    <d v="2016-06-08T00:00:00"/>
    <m/>
    <s v="MinJusticia - Diego Olarte - Dirección de Política Criminal y Penitenciaria"/>
    <s v="NO"/>
    <m/>
    <s v="NO"/>
    <x v="0"/>
    <x v="0"/>
    <x v="1"/>
  </r>
  <r>
    <x v="1"/>
    <s v="PR-OG-VIGÉSIMO SEGUNDO 15"/>
    <s v="Emprender todas las acciones necesarias para implementar brigadas jurídicas en los 16 establecimientos de reclusión accionados en los procesos acumulados. (A cargo de Consejo Superior de la Judicatura, Ministerio de Justicia y Defensoría)"/>
    <s v="Coordinar con Defensoría y Consejo Superior de la Judicatura y el INPEC la realización de las brigadas jurídicas."/>
    <s v="Actas de coordinación de los actores"/>
    <d v="2016-04-21T00:00:00"/>
    <d v="2016-08-08T00:00:00"/>
    <m/>
    <s v="MinJusticia - Diego Olarte - Dirección de Política Criminal y Penitenciaria"/>
    <s v="NO"/>
    <m/>
    <s v="NO"/>
    <x v="0"/>
    <x v="0"/>
    <x v="1"/>
  </r>
  <r>
    <x v="1"/>
    <s v="PR-OG-VIGÉSIMO SEGUNDO 16"/>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Coordinar con Defensoría y Consejo Superior de la Judicatura y el INPEC la recolección de datos y logística que implican las brigadas jurídicas."/>
    <s v="Actas de coordinación de los actores"/>
    <d v="2016-04-21T00:00:00"/>
    <d v="2016-08-08T00:00:00"/>
    <m/>
    <s v="MinJusticia - Diego Olarte - Dirección de Política Criminal y Penitenciaria"/>
    <s v="NO"/>
    <m/>
    <s v="NO"/>
    <x v="0"/>
    <x v="0"/>
    <x v="1"/>
  </r>
  <r>
    <x v="1"/>
    <s v="PR-OG-VIGÉSIMO SEGUNDO 17"/>
    <s v="Conformación del Comité Interdisciplinario"/>
    <s v="Conformar el Comité"/>
    <s v="Conformación del Comité"/>
    <d v="2016-04-08T00:00:00"/>
    <d v="2016-04-08T00:00:00"/>
    <m/>
    <s v="MinJusticia - Diego Olarte - Dirección de Política Criminal y Penitenciaria"/>
    <s v="NO"/>
    <m/>
    <s v="NO"/>
    <x v="0"/>
    <x v="0"/>
    <x v="1"/>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Desde el Comité Intersdisciplinario, impulsar la construcción de los estándares en materia de vida carcelaria"/>
    <s v="Identificar desde el Comité Interdisciplinario los estándares en materia de vida carcelaria"/>
    <d v="2016-04-08T00:00:00"/>
    <d v="2016-10-08T00:00:00"/>
    <m/>
    <s v="MinJusticia - Diego Olarte - Dirección de Política Criminal y Penitenciaria"/>
    <s v="NO"/>
    <m/>
    <s v="NO"/>
    <x v="0"/>
    <x v="0"/>
    <x v="1"/>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Coordinar la comunicación INPEC-USPEC para que la información que recolecte USPEC genere la actualización de los datos a cargo del INPEC"/>
    <s v="Actas de coordinación de los actores"/>
    <d v="2016-04-08T00:00:00"/>
    <d v="2017-07-08T00:00:00"/>
    <m/>
    <s v="MinJusticia - Diego Olarte - Dirección de Política Criminal y Penitenciaria"/>
    <s v="NO"/>
    <m/>
    <s v="NO"/>
    <x v="0"/>
    <x v="0"/>
    <x v="1"/>
  </r>
  <r>
    <x v="1"/>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Medir las áreas de todos los establecimientos del orden nacional requiere contar con un equipo técnico, que tenga los conocimientos necesarios y se fije adicionalmente un parámetro de medida de áreas. En razón a lo anterior la USPEC presentará un informe que incluirá datos relacionados con el equipo de trabajo requerido para realizar las mediciones -en todo caso no podrá ser asumido por el personal de la Dirección de Infraestructura-, el presupuesto y cronograma de visitas a los 138 establecimientos. "/>
    <s v="Informe que incluirá datos relacionados con el equipo de trabajo requerido para realizar las mediciones -en todo caso no podrá ser asumido por el personal de la Dirección de Infraestructura-, el presupuesto y cronograma de visitas a los 138 establecimientos. "/>
    <d v="2016-04-29T00:00:00"/>
    <d v="2016-05-20T00:00:00"/>
    <m/>
    <s v="USPEC - Alejandro Trujillo - Asesor           Juliana Sotelo Lemus - Abogada Oficina Jurídica.          Rene Garzón - Director de Infraestructura."/>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Tramitar proyectos que se ajusten a las condiciones mínimas de subsistencia digna y humana"/>
    <s v="Proyectos ajustados a condiciones mínimas de subsistencia digna y humana"/>
    <d v="2016-04-08T00:00:00"/>
    <s v="Permanente"/>
    <m/>
    <s v="MinJusticia - Diego Olarte - Dirección de Política Criminal y Penitenciaria"/>
    <s v="NO"/>
    <m/>
    <s v="SI"/>
    <x v="0"/>
    <x v="1"/>
    <x v="1"/>
  </r>
  <r>
    <x v="1"/>
    <s v="PR-OG-VIGÉSIMO SEGUNDO 21"/>
    <s v="Ajustar todos los proyectos que se estén ejecutando o implementando a las condiciones mínimas de subsistencia digna y humana propuestas en la presente providencia. (A cargo de INPEC, USPEC, DNP y Ministerio de Justicia)"/>
    <s v="Recepción de observaciones por parte del Sector y &quot;DNP&quot; en referencia a incluir acciones en los proyectos de inversión"/>
    <s v="Correo electronico &quot;Notificación&quot;"/>
    <d v="2016-04-22T00:00:00"/>
    <d v="2016-04-22T00:00:00"/>
    <m/>
    <s v="INPEC - Leonel Ríos - Planeación"/>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Coordinar con los formuladores de los proyectos de inversión del Instituto la inclusión o justificación de las acciones propuestas por parte del sector y &quot;DNP&quot;"/>
    <s v="Acta reunión con los formuladores de los proyectos, socialización y observaciones sentencia T762 y diseño plan de trabajo."/>
    <d v="2016-05-02T00:00:00"/>
    <d v="2016-05-02T00:00:00"/>
    <m/>
    <s v="INPEC - Leonel Ríos - Planeación"/>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Presentar la inclusión de las actividades según observación emitida por el sector y &quot;DNP&quot;  en los proyectos de inversión o su justificación al sector"/>
    <s v="Envio solicitud  proyecto de inversión control de viabilidad sector"/>
    <d v="2016-05-03T00:00:00"/>
    <d v="2016-12-31T00:00:00"/>
    <m/>
    <s v="INPEC - Leonel Ríos - Planeación"/>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Aprobación por parte del sector sobre lo actuado en lo concerniente  a los proyectos de inversión"/>
    <s v="Correo electronico &quot;Notificación&quot;"/>
    <d v="2016-05-07T00:00:00"/>
    <d v="2016-05-15T00:00:00"/>
    <m/>
    <s v="INPEC - Leonel Ríos - Planeación"/>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USPEC ajustará los proyectos a los lineamientos mínimos, siempre y cuando la estructura física de los establecimientos así lo permita y se cuente con los recursos presupuestales suficientes. La Dirección General de la Uspec remitirá a las diferentes áreas circular mediante la cual se dará la instrucción de ajustar los proyectos a los lineamientos mínimos emitidos por la Corte."/>
    <s v="Manual Técnico de Construcción - Informe avance del Manual.                                             Circular Interna USPEC"/>
    <d v="2016-04-29T00:00:00"/>
    <d v="2016-06-01T00:00:00"/>
    <m/>
    <s v="USPEC - Alejandro Trujillo - Asesor           Juliana Sotelo Lemus - Abogada Oficina Jurídica.          Rene Garzón - Director de Infraestructura."/>
    <s v="NO"/>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OBJETADA POR DNP: Definir criterios de evaluación de proyectos de inversión e identificar proyectos de inversión."/>
    <s v="Documento de criterios presentado al  Ministerio de Justicia, USPEC e INPEC."/>
    <d v="2016-04-19T00:00:00"/>
    <d v="2016-04-20T00:00:00"/>
    <m/>
    <s v="DNP - Guillermo Otálora - Subrirector de Justicia"/>
    <s v="SI"/>
    <m/>
    <s v="NO"/>
    <x v="0"/>
    <x v="0"/>
    <x v="1"/>
  </r>
  <r>
    <x v="1"/>
    <s v="PR-OG-VIGÉSIMO SEGUNDO 21"/>
    <s v="Ajustar todos los proyectos que se estén ejecutando o implementando a las condiciones mínimas de subsistencia digna y humana propuestas en la presente providencia. (A cargo de INPEC, USPEC, DNP y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s v="SI"/>
    <m/>
    <s v="NO"/>
    <x v="0"/>
    <x v="0"/>
    <x v="1"/>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Verificar que los proyectos de infraestructura penitenciaria y carcelaria presentados por la USPEC cumplan con los estándares para brindar las condiciones mínimas de subsistencia digna y humana a la población reclusa"/>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s v="Permanente"/>
    <m/>
    <s v="MinJusticia - Rafael Díaz - Oficina de Planeación"/>
    <s v="NO"/>
    <m/>
    <s v="SI"/>
    <x v="0"/>
    <x v="1"/>
    <x v="1"/>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La Dirección General de la Uspec remitirá a las diferentes áreas circular mediante la cual se dará la instrucción de ajustar los proyectos a los lineamientos mínimos emitidos por la Corte."/>
    <s v="Manual Técnico de Construcción - Informe avance del Manual.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Circular Interna USPEC"/>
    <d v="2016-04-29T00:00:00"/>
    <d v="2016-05-10T00:00:00"/>
    <m/>
    <s v="USPEC - Alejandro Trujillo - Asesor           Juliana Sotelo Lemus - Abogada Oficina Jurídica.          Rene Garzón - Director de Infraestructura."/>
    <s v="SI"/>
    <m/>
    <s v="NO"/>
    <x v="0"/>
    <x v="0"/>
    <x v="1"/>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Definir criterios de evaluación de proyectos de inversión e identificar proyectos de inversión."/>
    <s v="Documento de criterios presentado al  Ministerio de Justicia, USPEC e INPEC."/>
    <d v="2016-04-19T00:00:00"/>
    <d v="2016-04-20T00:00:00"/>
    <m/>
    <s v="DNP - Guillermo Otálora - Subrirector de Justicia"/>
    <s v="SI"/>
    <m/>
    <s v="NO"/>
    <x v="0"/>
    <x v="0"/>
    <x v="1"/>
  </r>
  <r>
    <x v="1"/>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s v="SI"/>
    <m/>
    <s v="NO"/>
    <x v="0"/>
    <x v="0"/>
    <x v="1"/>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Realizar el control técnico de viabilidad de los proyectos de la USPEC, para verificar que estos incluyan criterios relacionados con las condiciones mínimas de subsistencia digna y humana"/>
    <s v="Aprobación o improbación de los proyectos de la USPEC que incluyan o no criterios relacionados con las condiciones mínimas de subsistencia digna y humana"/>
    <d v="2016-04-08T00:00:00"/>
    <s v="Permanente"/>
    <m/>
    <s v="USPEC - Gustavo Camelo - Oficina de Planeación"/>
    <s v="NO"/>
    <m/>
    <s v="SI"/>
    <x v="0"/>
    <x v="1"/>
    <x v="1"/>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La Dirección General de la Uspec remitirá a las diferentes áreas circular mediante la cual se dará la instrucción de ajustar los proyectos a los lineamientos mínimos emitidos por la Corte."/>
    <s v="Manual Técnico de Construcción - Informe avance del Manual.                                            Informe con los principales problemas en materia de infraestructura.                                           Circular Interna USPEC"/>
    <d v="2016-04-29T00:00:00"/>
    <d v="2016-05-10T00:00:00"/>
    <m/>
    <s v="USPEC - Alejandro Trujillo - Asesor           Juliana Sotelo Lemus - Abogada Oficina Jurídica.          Rene Garzón - Director de Infraestructura."/>
    <s v="NO"/>
    <m/>
    <s v="NO"/>
    <x v="0"/>
    <x v="0"/>
    <x v="1"/>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Definir criterios de evaluación de proyectos de inversión e identificar proyectos de inversión."/>
    <s v="Documento de criterios presentado al  Ministerio de Justicia, USPEC e INPEC."/>
    <d v="2016-04-19T00:00:00"/>
    <d v="2016-04-20T00:00:00"/>
    <m/>
    <s v="DNP - Guillermo Otálora - Subrirector de Justicia"/>
    <s v="NO"/>
    <m/>
    <s v="NO"/>
    <x v="0"/>
    <x v="0"/>
    <x v="1"/>
  </r>
  <r>
    <x v="1"/>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Aplicar criterios definidos por DNP a los proyectos de inversión previamente identificados. Dar previo concepto a proyectos de inversión que no cumplan los criterios."/>
    <s v="Reporte de control posterior de viabilidad aplicado por el DNP."/>
    <d v="2016-04-01T00:00:00"/>
    <d v="2016-05-27T00:00:00"/>
    <m/>
    <s v="DNP - Guillermo Otálora - Subrirector de Justicia"/>
    <s v="NO"/>
    <m/>
    <s v="NO"/>
    <x v="0"/>
    <x v="0"/>
    <x v="1"/>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Sub-comité de atención en salud PPL"/>
    <m/>
    <m/>
    <m/>
    <m/>
    <m/>
    <s v="NO"/>
    <m/>
    <s v="NO"/>
    <x v="0"/>
    <x v="1"/>
    <x v="1"/>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Realizar seguimiento a la prestación de servicios de salud para las Personas Privadas de la Libertad en los  (16)ERON objeto de la tutela "/>
    <s v="Informe mensual de seguimiento"/>
    <d v="2016-04-29T00:00:00"/>
    <d v="2016-12-31T00:00:00"/>
    <m/>
    <s v="INPEC - Ernesto Beltrán - Dirección de Atención y Tratamiento"/>
    <s v="NO"/>
    <m/>
    <s v="NO"/>
    <x v="0"/>
    <x v="0"/>
    <x v="1"/>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Impulsar la implementación del nuevo modelo de atención en salud._x000a_Participar en el sub-comité interinstitucional de atención en salud.                                              Dar trámite a las solicitudes de modificación del Contrato de Fiducia que realice el Consorcio, con miras a facilitar la ejecución del mismo.                                      Continuar ejerciendo la supervisión del Contrato de Fiducia."/>
    <s v="Informe de supervición al Consorcio."/>
    <m/>
    <m/>
    <m/>
    <s v="USPEC - Alejandro Trujillo - Asesor           Juliana Sotelo Lemus - Abogada Oficina Jurídica.          Rene Garzón - Director de Infraestructura."/>
    <s v="NO"/>
    <m/>
    <s v="NO"/>
    <x v="0"/>
    <x v="1"/>
    <x v="1"/>
  </r>
  <r>
    <x v="1"/>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OBJETADA POR DNP: Elaborar los estudios técnicos que soliciten INPEC, USPEC y el Ministerio de Justicia."/>
    <s v="Estudios técnicos que definan las entidades y sean útiles para el cumplimiento de este punto resolutivo."/>
    <d v="2016-04-20T00:00:00"/>
    <d v="2017-04-08T00:00:00"/>
    <m/>
    <s v="DNP - Guillermo Otálora - Subrirector de Justicia"/>
    <s v="SI"/>
    <m/>
    <s v="NO"/>
    <x v="0"/>
    <x v="0"/>
    <x v="1"/>
  </r>
  <r>
    <x v="1"/>
    <s v="PR-OG-VIGÉSIMO SEGUNDO 33"/>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Operar los mecanismos de intercambio u obtención de información en Justicia (sujeto a aprobación de recursos de proyecto de inversión 2017)"/>
    <s v="Esquemas de intercambio de información para el Sistema de Justicia"/>
    <d v="2017-01-01T00:00:00"/>
    <d v="2017-12-31T00:00:00"/>
    <m/>
    <s v="MinJusticia - Suzy Sierra - Oficina de Información en Justicia"/>
    <s v="NO"/>
    <m/>
    <s v="NO"/>
    <x v="0"/>
    <x v="0"/>
    <x v="1"/>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Coordinar con MinInterior la manera como MinJusticia debe acercarse a los entes territoriales."/>
    <s v="Actas de coordinación de los actores"/>
    <d v="2016-04-08T00:00:00"/>
    <d v="2016-05-08T00:00:00"/>
    <m/>
    <s v="MinJusticia - Diego Olarte - Dirección de Política Criminal y Penitenciaria"/>
    <s v="NO"/>
    <m/>
    <s v="NO"/>
    <x v="0"/>
    <x v="0"/>
    <x v="1"/>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Entregar a MinJusticia base de datos de alcaldes y gobernadores"/>
    <s v="Bases de datos"/>
    <d v="2016-04-27T00:00:00"/>
    <d v="2016-04-27T00:00:00"/>
    <m/>
    <s v="MinInterior - Doris Aristizábal- Coordinadora de Seguridad y Convivencia Ciudadana"/>
    <s v="NO"/>
    <m/>
    <s v="NO"/>
    <x v="0"/>
    <x v="0"/>
    <x v="1"/>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Notificar a los entes territoriales de la sentencia T-762 de 2015 y enviar guía para tramitar proyectos para la construcción de establecimientos carcelarios para población sindicada."/>
    <s v="Oficiar a las entidades territoriales"/>
    <d v="2016-04-08T00:00:00"/>
    <d v="2016-05-08T00:00:00"/>
    <m/>
    <s v="MinJusticia - Diego Olarte - Dirección de Política Criminal y Penitenciaria"/>
    <s v="NO"/>
    <m/>
    <s v="NO"/>
    <x v="0"/>
    <x v="0"/>
    <x v="1"/>
  </r>
  <r>
    <x v="1"/>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Realizar visitas técnicas a los entes territoriales para explicar alcance de las obligacioens de los entes territoriales en materia carcelaria y estrategia de articulación a través de construcción de cárceles municipales."/>
    <s v="Actas de coordinación de los actores"/>
    <d v="2016-05-09T00:00:00"/>
    <d v="2016-09-09T00:00:00"/>
    <m/>
    <s v="MinJusticia - Diego Olarte - Dirección de Política Criminal y Penitenciaria"/>
    <s v="NO"/>
    <m/>
    <s v="NO"/>
    <x v="0"/>
    <x v="0"/>
    <x v="1"/>
  </r>
  <r>
    <x v="1"/>
    <s v="PR-OP-VIGÉSIMO QUINTO "/>
    <s v="Adecuar todas las áreas de sanidad de los 16 establecimientos de reclusión bajo estudio para que se cumplan con las condiciones mínimas de prestación del servicio de salud ( A cargo de INPEC, USPEC,  Ministerio de Justicia)"/>
    <s v="Orden objetada por MinJusticia. Eventualmente, coordinar entidades INPEC-USPEC al cumplimiento de esta orden."/>
    <s v="Actas de coordinación de los actores"/>
    <d v="2016-04-08T00:00:00"/>
    <s v="Permanente"/>
    <m/>
    <s v="MinJusticia - Diego Olarte - Dirección de Política Criminal y Penitenciaria"/>
    <s v="SI"/>
    <m/>
    <s v="SI"/>
    <x v="0"/>
    <x v="1"/>
    <x v="1"/>
  </r>
  <r>
    <x v="1"/>
    <s v="PR-OP-VIGÉSIMO QUINTO "/>
    <s v="Adecuar todas las áreas de sanidad de los 16 establecimientos de reclusión bajo estudio para que se cumplan con las condiciones mínimas de prestación del servicio de salud ( A cargo de INPEC, USPEC,  Ministerio de Justicia)"/>
    <s v="Solicitar a la USPEC que  realice la verificacion de las areas de sanidad y los espacios requeridos, de acuerdo a los estandares del Manual de Garantia de la Calidad del INPEC, en  los 16 establecimientos de sentencia. Así mismo, se efectue las adecuaciones en atencion a la orden de Tutela.       "/>
    <s v="Oficio  de necesidades y reiteracion presentados a la USPEC"/>
    <d v="2016-04-29T00:00:00"/>
    <d v="2016-06-30T00:00:00"/>
    <m/>
    <s v="INPEC - Edgar Gutiérrez - Grupo Logístico"/>
    <s v="NO"/>
    <m/>
    <s v="NO"/>
    <x v="0"/>
    <x v="0"/>
    <x v="1"/>
  </r>
  <r>
    <x v="1"/>
    <s v="PR-OP-VIGÉSIMO QUINTO "/>
    <s v="Adecuar todas las áreas de sanidad de los 16 establecimientos de reclusión bajo estudio para que se cumplan con las condiciones mínimas de prestación del servicio de salud ( A cargo de INPEC, USPEC,  Ministerio de Justicia)"/>
    <s v="La USPEC remitirá un informe con la descripción de las áreas de sanidad de los 16 establecimientos que ya han sido intervenidas.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_x000a_La USPEC realizará el mantenimiento de las áreas de sanidad de manera progresiva y de acuerdo al alcance presupuestal y técnico de la infreaestructura en cada establecimiento. Se solicitó al INPEC modificación de las actas de priorización con la finalidad de que sean ajustadas a las órdenes de la T-762 de 2015, esto es que incluyan adecuaciones a las áreas de sanidad, baterías sanitarias, duchas, alojamiento, áreas visita conyugal, etc)."/>
    <s v="Informe con áreas de sanidad  intervenidas.       Entrega de Informe de visitas a las áreas de sanidad.                                                  Informe con el alcance de obras a ejecutar en 2016 en los 16 establecimientos."/>
    <m/>
    <m/>
    <m/>
    <s v="USPEC - Alejandro Trujillo - Asesor           Juliana Sotelo Lemus - Abogada Oficina Jurídica.          Rene Garzón - Director de Infraestructura."/>
    <s v="NO"/>
    <m/>
    <s v="NO"/>
    <x v="0"/>
    <x v="1"/>
    <x v="1"/>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Orden objetada por MinJusticia. Eventualmente, coordinar entidades INPEC-USPEC al cumplimiento de esta orden."/>
    <s v="Actas de coordinación de los actores"/>
    <d v="2016-04-08T00:00:00"/>
    <s v="Permanente"/>
    <m/>
    <s v="MinJusticia - Diego Olarte - Dirección de Política Criminal y Penitenciaria"/>
    <s v="SI"/>
    <m/>
    <s v="SI"/>
    <x v="0"/>
    <x v="1"/>
    <x v="1"/>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Solicitar a la USPEC que  realice la verificacion de las necesidades de infraestructura en relacion con el manejo de aguas (suministro de agua potable y evacuacion adecuada de aguas negras)   en  los 16 establecimientos de sentencia. Así mismo, se efectue las adecuaciones en atencion a la orden de Tutela.  "/>
    <s v="Oficio  de necesidades y reiteracion presentados a la USPEC"/>
    <d v="2016-04-29T00:00:00"/>
    <d v="2016-06-03T00:00:00"/>
    <m/>
    <s v="INPEC - Edgar Gutiérrez - Grupo Logístico"/>
    <s v="NO"/>
    <m/>
    <s v="NO"/>
    <x v="0"/>
    <x v="0"/>
    <x v="1"/>
  </r>
  <r>
    <x v="1"/>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Para efectos de realizar las visitas a los 16 establecimientos y verificar las condiciones hidráulicas (aguas residales y potable), la USPEC presentará un informe en el que se determina el equipo de trabajo con el conocimiento especializado para realizar el diagnóstico, presupuesto requerido y cronograma. _x000a_"/>
    <s v=" Informe en el que se determina el equipo de trabajo con el conocimiento especializado para realizar el diagnóstico, presupuesto requerido y cronograma. "/>
    <d v="2016-04-29T00:00:00"/>
    <d v="2016-05-20T00:00:00"/>
    <m/>
    <s v="USPEC - Alejandro Trujillo - Asesor           Juliana Sotelo Lemus - Abogada Oficina Jurídica.          Rene Garzón - Director de Infraestructura."/>
    <s v="NO"/>
    <m/>
    <s v="NO"/>
    <x v="0"/>
    <x v="0"/>
    <x v="1"/>
  </r>
  <r>
    <x v="1"/>
    <s v="PC-109-ii"/>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Desde el Comité Intersdisciplinario, impulsar la construcción de los estándares en materia de vida carcelaria"/>
    <s v="Identificar desde el Comité Interdisciplinario los estándares en materia de vida carcelaria"/>
    <d v="2016-04-08T00:00:00"/>
    <d v="2016-10-08T00:00:00"/>
    <m/>
    <s v="MinJusticia - Diego Olarte - Dirección de Política Criminal y Penitenciaria"/>
    <s v="NO"/>
    <m/>
    <s v="NO"/>
    <x v="0"/>
    <x v="0"/>
    <x v="1"/>
  </r>
  <r>
    <x v="1"/>
    <s v="PC-109-ii"/>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Coordinar con Defensoría, INPEC y USPEC la recolección de los datos que se identifiquen en el Comité Interdisciplinario"/>
    <s v="Actas de coordinación de los actores"/>
    <d v="2016-04-08T00:00:00"/>
    <d v="2016-12-31T00:00:00"/>
    <m/>
    <s v="MinJusticia - Diego Olarte - Dirección de Política Criminal y Penitenciaria"/>
    <s v="NO"/>
    <m/>
    <s v="NO"/>
    <x v="0"/>
    <x v="0"/>
    <x v="1"/>
  </r>
  <r>
    <x v="1"/>
    <s v="PC-109-iii-c"/>
    <s v="Estructurar una base de datos y un Sistema de Información fuerte que recoja la información relevante a toda la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C-109-iii-c"/>
    <s v="Estructurar una base de datos y un Sistema de Información fuerte que recoja la información relevante a toda la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C-109-iii-c"/>
    <s v="Estructurar una base de datos y un Sistema de Información fuerte que recoja la información relevante a toda la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C-109-iii-c"/>
    <s v="Estructurar una base de datos y un Sistema de Información fuerte que recoja la información relevante a toda la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C-109-iii"/>
    <s v="Consignar mensualmente la información local necesaria y las evidencias del caso, para determinar por parte de los líderes del seguimiento y de esta Corporación, los avances y retrocesos de la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C-109-iii"/>
    <s v="Consignar mensualmente la información local necesaria y las evidencias del caso, para determinar por parte de los líderes del seguimiento y de esta Corporación, los avances y retrocesos de la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C-109-iii"/>
    <s v="Consignar mensualmente la información local necesaria y las evidencias del caso, para determinar por parte de los líderes del seguimiento y de esta Corporación, los avances y retrocesos de la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C-109-iii"/>
    <s v="Consignar mensualmente la información local necesaria y las evidencias del caso, para determinar por parte de los líderes del seguimiento y de esta Corporación, los avances y retrocesos de la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C-109-iii-a"/>
    <s v="Efectuar el registro de información sobre la vida en libertad de la persona que estuvo recluida"/>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C-109-iii-a"/>
    <s v="Efectuar el registro de información sobre la vida en libertad de la persona que estuvo recluida"/>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C-109-iii-a"/>
    <s v="Efectuar el registro de información sobre la vida en libertad de la persona que estuvo recluida"/>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C-109-iii-a"/>
    <s v="Efectuar el registro de información sobre la vida en libertad de la persona que estuvo recluida"/>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C-160"/>
    <s v="Conformar un mecanismo mediante el cual la información pueda centralizarse, y a su vez pueda conectarse en condiciones de reserva, con los demás datos relativos a la ejecución de la pena o la criminalización terciaria"/>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C-160"/>
    <s v="Conformar un mecanismo mediante el cual la información pueda centralizarse, y a su vez pueda conectarse en condiciones de reserva, con los demás datos relativos a la ejecución de la pena o la criminalización terciaria"/>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C-160"/>
    <s v="Conformar un mecanismo mediante el cual la información pueda centralizarse, y a su vez pueda conectarse en condiciones de reserva, con los demás datos relativos a la ejecución de la pena o la criminalización terciaria"/>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C-160"/>
    <s v="Conformar un mecanismo mediante el cual la información pueda centralizarse, y a su vez pueda conectarse en condiciones de reserva, con los demás datos relativos a la ejecución de la pena o la criminalización terciaria"/>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C-36"/>
    <s v="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
    <s v="Orden repetida. Esta es la misma orden PR-OG-VIGÉSIMO SEGUNDO 9"/>
    <m/>
    <m/>
    <m/>
    <m/>
    <m/>
    <s v="NO"/>
    <m/>
    <s v="NO"/>
    <x v="0"/>
    <x v="1"/>
    <x v="1"/>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x v="0"/>
    <x v="0"/>
    <x v="1"/>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x v="0"/>
    <x v="0"/>
    <x v="1"/>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x v="0"/>
    <x v="0"/>
    <x v="1"/>
  </r>
  <r>
    <x v="1"/>
    <s v="PC-60 "/>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x v="0"/>
    <x v="0"/>
    <x v="1"/>
  </r>
  <r>
    <x v="1"/>
    <s v="PC-62"/>
    <s v="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
    <s v="Orden repetida. Esta es la misma orden PR-OG-VIGÉSIMO SEGUNDO 7"/>
    <m/>
    <m/>
    <m/>
    <m/>
    <m/>
    <s v="NO"/>
    <m/>
    <s v="NO"/>
    <x v="0"/>
    <x v="1"/>
    <x v="1"/>
  </r>
  <r>
    <x v="1"/>
    <s v="PC-67"/>
    <s v="Deberá crear al interior del Consejo Superior de Política Criminal una instancia técnica de carácter permanente que tenga la función de crear, alimentar y evaluar un Sistema de información de Política Criminal serio y confiable"/>
    <s v="Orden repetida. Esta es la misma orden PR-OG-VIGÉSIMO SEGUNDO 12"/>
    <m/>
    <m/>
    <m/>
    <m/>
    <m/>
    <s v="NO"/>
    <m/>
    <s v="NO"/>
    <x v="0"/>
    <x v="1"/>
    <x v="1"/>
  </r>
  <r>
    <x v="1"/>
    <s v="PC-81"/>
    <s v="Revisar los cupos existentes y adecuar los proyectados, al estándar referido y a las condiciones mínimas de reclusión por precisar"/>
    <s v="Orden repetida. Esta es la misma orden PR-OG-VIGÉSIMO SEGUNDO 20"/>
    <m/>
    <m/>
    <m/>
    <m/>
    <m/>
    <s v="NO"/>
    <m/>
    <s v="NO"/>
    <x v="0"/>
    <x v="1"/>
    <x v="1"/>
  </r>
  <r>
    <x v="1"/>
    <s v="PC-85"/>
    <s v="Nivelar el gasto en infraestructura con el gasto para los demás programas y servicios requeridos por la población carcelaria"/>
    <s v="Orden objetada por MinJusticia. Eventualmente, coordinar a USPEC al cumplimiento de esta orden."/>
    <s v="Actas de coordinación de los actores"/>
    <d v="2016-04-08T00:00:00"/>
    <s v="Permanente"/>
    <m/>
    <s v="MinJusticia - Diego Olarte - Dirección de Política Criminal y Penitenciaria"/>
    <s v="SI"/>
    <m/>
    <s v="SI"/>
    <x v="0"/>
    <x v="1"/>
    <x v="1"/>
  </r>
  <r>
    <x v="1"/>
    <s v="PC-90"/>
    <s v="Integrar a los entes territoriales involucrados en las presentes acciones de tutela, al proceso de formación y adecuación que está adelantando ese Ministerio, en cumplimiento de la Ley 65 de 1993 y sus reformas (con apoyo del Ministerio del Interior)"/>
    <s v="Orden repetida. Esta es la misma orden PR-OP-VIGÉSIMO TERCERO"/>
    <m/>
    <m/>
    <m/>
    <m/>
    <m/>
    <s v="NO"/>
    <m/>
    <s v="NO"/>
    <x v="0"/>
    <x v="1"/>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s v="NO"/>
    <m/>
    <s v="NO"/>
    <x v="0"/>
    <x v="0"/>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x v="0"/>
    <x v="0"/>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En el Marco del Censo Nacional de Población programado para el año 2017, y teniendo en cuenta que se llevará a cabo un Censo experimenta, se adecuará el formulario LEA -base para la realización del CNPV- teniendo en cuenta la orientación del Ministerio de Justicia  y previo estudio de la viabilidad técnica de la inclusIón de las preguntas"/>
    <s v="Formulario Lea para aplicación en Centros Penitenciarios y Carcelarios"/>
    <d v="2016-05-01T00:00:00"/>
    <d v="2016-08-31T00:00:00"/>
    <m/>
    <s v="DANE"/>
    <s v="NO"/>
    <m/>
    <s v="NO"/>
    <x v="0"/>
    <x v="0"/>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En el marco del Censo Nacional de Población, en su parte experimental, realizar un Piloto en un Establecimiento pequeño o un patio de un Establecimiento Carcelario utilizando el Formulario adecuado para tal fin"/>
    <s v="Resultados toma de información en el Piloto"/>
    <d v="2016-09-01T00:00:00"/>
    <d v="2016-11-30T00:00:00"/>
    <m/>
    <s v="DANE"/>
    <s v="NO"/>
    <m/>
    <s v="NO"/>
    <x v="0"/>
    <x v="0"/>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Realizar Censo Nacional de Población que incluye formulario Lea para aplicación a toda la población privada de la libertad "/>
    <s v="Censo a población privada de la libertad con formulario particular a población privada de la libertad."/>
    <m/>
    <m/>
    <m/>
    <s v="DANE"/>
    <s v="NO"/>
    <m/>
    <s v="NO"/>
    <x v="0"/>
    <x v="1"/>
    <x v="1"/>
  </r>
  <r>
    <x v="1"/>
    <s v="PC-157"/>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Realizar un informe de las actividades que realiza el SENA en los establecimientos de reclusión identificando población beneficiada, niveles de formación, edades, género, departamento, población interna orientada ocupacionalmente."/>
    <s v="Informe semestral "/>
    <d v="2016-07-01T00:00:00"/>
    <s v="Permanente"/>
    <m/>
    <s v="SENA"/>
    <s v="NO"/>
    <m/>
    <s v="SI"/>
    <x v="0"/>
    <x v="1"/>
    <x v="1"/>
  </r>
  <r>
    <x v="2"/>
    <s v="PR-OG-VIGÉSIMO SEGUNDO 8"/>
    <s v="Promover la creación, implementación y/o ejecución de un sistema amplio de penas y medidas de aseguramiento alternativas a la privación de la libertad. (Orden compartida con el Congreso, la Fiscalía y la Presidencia)"/>
    <m/>
    <m/>
    <m/>
    <m/>
    <m/>
    <m/>
    <s v="NO"/>
    <m/>
    <s v="NO"/>
    <x v="1"/>
    <x v="1"/>
    <x v="1"/>
  </r>
  <r>
    <x v="2"/>
    <s v="PC-42-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m/>
    <m/>
    <m/>
    <m/>
    <m/>
    <m/>
    <s v="NO"/>
    <m/>
    <s v="NO"/>
    <x v="1"/>
    <x v="1"/>
    <x v="1"/>
  </r>
  <r>
    <x v="2"/>
    <s v="PR-OG-VIGÉSIMO SEGUNDO 4"/>
    <s v="Objetar los proyectos de ley o actos legislativos que no superen el referido estándar constitucional mínimo de una política criminal respetuosa de los derechos humanos."/>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Objeciones y conceptos"/>
    <d v="2016-04-08T00:00:00"/>
    <s v="Indefinido"/>
    <s v="#PL objetados que no superarn estándar/# PL que no superan el estandar"/>
    <s v="Secretaría Jurídica "/>
    <s v="SI"/>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x v="0"/>
    <x v="1"/>
    <x v="0"/>
  </r>
  <r>
    <x v="2"/>
    <s v="PR-OG-VIGÉSIMO SEGUNDO 22-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Pendiente Revisión con alta dirección"/>
    <m/>
    <m/>
    <m/>
    <m/>
    <m/>
    <s v="NO"/>
    <m/>
    <s v="NO"/>
    <x v="0"/>
    <x v="1"/>
    <x v="1"/>
  </r>
  <r>
    <x v="2"/>
    <s v="PR-OG-VIGÉSIMO SEGUNDO 27"/>
    <s v="Asumir la articulación de las distintas entidades administrativas y los diferentes entes territoriales, diseñando una estrategia al respecto."/>
    <s v="Secretaría Jurídica y  la Dirección de Gestión General diseñarán e implementarán la estrategia de articulación de las entidades señaladas en la sentencia."/>
    <s v="Acto administrativo contentivo de la etrategia"/>
    <d v="2016-04-08T00:00:00"/>
    <m/>
    <s v="1 Estratega implementada"/>
    <s v="Secretaría Jurídica y Dirección de Gestión General"/>
    <s v="SI"/>
    <m/>
    <s v="NO"/>
    <x v="0"/>
    <x v="1"/>
    <x v="0"/>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base de datos que contenga las órdenes impartidas a cada entidad, así como los objetivos en la superación del ECI  "/>
    <s v="Base de datos"/>
    <d v="2016-04-08T00:00:00"/>
    <m/>
    <s v="1 Base datos consolidada"/>
    <s v="Secretaría Jurídica y Dirección de Gestión General"/>
    <s v="NO"/>
    <m/>
    <s v="NO"/>
    <x v="0"/>
    <x v="1"/>
    <x v="0"/>
  </r>
  <r>
    <x v="2"/>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comunicación informando a cada entidad su rol en la superación del ECI"/>
    <s v="Oficios y notificaciones"/>
    <d v="2016-04-08T00:00:00"/>
    <m/>
    <s v="Comunicciones enviadas a todas las entidades"/>
    <s v="Secretaría Jurídica y Dirección de Gestión General"/>
    <s v="NO"/>
    <m/>
    <s v="NO"/>
    <x v="0"/>
    <x v="1"/>
    <x v="0"/>
  </r>
  <r>
    <x v="2"/>
    <s v="PR-OG-VIGÉSIMO SEGUNDO 30-b"/>
    <s v="Asumir la articulación en el evento en que deban concurrir varias entidades a la solución de alguno de los problemas planteados."/>
    <s v="La Secretaría Jurídica y la Dirección de Gestión General establececerán los lineamientos en el caso en que el cumplimiento de las órdenes involucren a varias entidades."/>
    <s v="Procedimiento de articulación"/>
    <d v="2016-04-08T00:00:00"/>
    <m/>
    <s v="Linemainetos implementados"/>
    <s v="Secretaría Jurídica y Dirección de Gestión General"/>
    <s v="NO"/>
    <m/>
    <s v="NO"/>
    <x v="0"/>
    <x v="1"/>
    <x v="0"/>
  </r>
  <r>
    <x v="2"/>
    <s v="PR-OG-VIGÉSIMO SEGUNDO 30-a"/>
    <s v="Diseñar la estrategia de seguimiento al cumplimiento de esta sentencia (Esta orden es compartida con la Procuraduría General de la Nación y la Defensoría del Pueblo)"/>
    <s v="La Secretaría Jurídica y la Dirección de Gestión General establecerán la estrategia que permita realizar el seguimiento permanente a las ordenes de la sentencia T-762 que involucre a toda las entidades concernidas. "/>
    <s v="Conformación de un comité de seguimiento y definición de los limeamientos para su funcionamiento"/>
    <d v="2016-04-08T00:00:00"/>
    <m/>
    <s v="Comité conformado y en operación"/>
    <s v="Secretaría Jurídica y Dirección de Gestión General"/>
    <s v="NO"/>
    <m/>
    <s v="NO"/>
    <x v="0"/>
    <x v="1"/>
    <x v="0"/>
  </r>
  <r>
    <x v="2"/>
    <s v="PC-171"/>
    <s v="Presentar, en conjunto con la Defensoría del Pueblo y con la Procuraduría General de la Nación informes semestrales a la Corte Constitucional "/>
    <s v="Se elaborará el informe semestral que presente las acciones adelantadas y avances "/>
    <s v="Informes semestrales"/>
    <d v="2016-04-08T00:00:00"/>
    <s v="Semestral"/>
    <s v="Informe"/>
    <s v="Secretaría Jurídica y Dirección de Gestión General"/>
    <s v="NO"/>
    <m/>
    <s v="SI"/>
    <x v="0"/>
    <x v="1"/>
    <x v="0"/>
  </r>
  <r>
    <x v="3"/>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s v="NO"/>
    <m/>
    <s v="NO"/>
    <x v="0"/>
    <x v="1"/>
    <x v="0"/>
  </r>
  <r>
    <x v="3"/>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s v="Alejandro Trujillo - Asesor           Juliana Sotelo Lemus - Abogada Oficina Jurídica.                         Rene Garzón - Director de Infraestructura."/>
    <s v="NO"/>
    <m/>
    <s v="NO"/>
    <x v="0"/>
    <x v="0"/>
    <x v="1"/>
  </r>
  <r>
    <x v="3"/>
    <s v="PR-OG-VIGÉSIMO SEGUNDO 21"/>
    <s v="Ajustar todos los proyectos que se estén ejecutando o implementando a las condiciones mínimas de subsistencia digna y humana propuestas en la presente providencia. (A cargo de INPEC, USPEC, DNP y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s v="NO"/>
    <m/>
    <s v="NO"/>
    <x v="0"/>
    <x v="1"/>
    <x v="1"/>
  </r>
  <r>
    <x v="3"/>
    <s v="PR-OG-VIGÉSIMO SEGUNDO 21"/>
    <s v="Ajustar todos los proyectos que se estén ejecutando o implementando a las condiciones mínimas de subsistencia digna y humana propuestas en la presente providencia. (A cargo de INPEC, USPEC, DNP y Ministerio de Justicia)"/>
    <s v="La USPEC ajustará los proyectos a los lineamientos mínimos, siempre y cuando la estructura física de los establecimientos así lo permita y se cuente con los recursos presupuestales suficientes."/>
    <s v="Informe con los principales problemas en materia de infraestructura.  "/>
    <d v="2016-04-08T00:00:00"/>
    <d v="2016-08-15T00:00:00"/>
    <m/>
    <m/>
    <s v="NO"/>
    <m/>
    <s v="NO"/>
    <x v="0"/>
    <x v="0"/>
    <x v="1"/>
  </r>
  <r>
    <x v="3"/>
    <s v="PR-OG-VIGÉSIMO SEGUNDO 21"/>
    <s v="Ajustar todos los proyectos que se estén ejecutando o implementando a las condiciones mínimas de subsistencia digna y humana propuestas en la presente providencia. (A cargo de INPEC, USPEC, DNP y Ministerio de Justicia)"/>
    <s v="La Dirección General de la Uspec remitirá a las diferentes áreas circular mediante la cual se dará la instrucción de ajustar los proyectos a los lineamientos mínimos emitidos por la Corte."/>
    <s v="Circular Interna USPEC"/>
    <d v="2016-04-08T00:00:00"/>
    <d v="2016-05-10T00:00:00"/>
    <m/>
    <m/>
    <s v="NO"/>
    <m/>
    <s v="NO"/>
    <x v="0"/>
    <x v="0"/>
    <x v="1"/>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d v="2016-06-20T00:00:00"/>
    <m/>
    <s v="Alejandro Trujillo - Asesor           Juliana Sotelo Lemus - Abogada Oficina Jurídica.                    Rene Garzón - Director de Infraestructura."/>
    <s v="NO"/>
    <m/>
    <s v="NO"/>
    <x v="0"/>
    <x v="0"/>
    <x v="1"/>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s v="NO"/>
    <m/>
    <s v="NO"/>
    <x v="0"/>
    <x v="0"/>
    <x v="1"/>
  </r>
  <r>
    <x v="3"/>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a Dirección General de la Uspec remitirá a las diferentes áreas circular mediante la cual se dará la instrucción de ajustar los proyectos a los lineamientos mínimos emitidos por la Corte."/>
    <s v="Circular Interna USPEC"/>
    <d v="2016-05-10T00:00:00"/>
    <d v="2016-05-10T00:00:00"/>
    <m/>
    <m/>
    <s v="NO"/>
    <m/>
    <s v="NO"/>
    <x v="0"/>
    <x v="0"/>
    <x v="1"/>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Manual Técnico de Construcción - Informe avance del Manual.                                                                                      "/>
    <d v="2016-06-20T00:00:00"/>
    <d v="2016-06-20T00:00:00"/>
    <m/>
    <s v="Alejandro Trujillo - Asesor           Juliana Sotelo Lemus - Abogada Oficina Jurídica.                            Rene Garzón - Director de Infraestructura."/>
    <s v="NO"/>
    <m/>
    <s v="NO"/>
    <x v="0"/>
    <x v="0"/>
    <x v="1"/>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Informe con los principales problemas en materia de infraestructura. "/>
    <d v="2016-08-15T00:00:00"/>
    <d v="2016-08-15T00:00:00"/>
    <m/>
    <m/>
    <s v="NO"/>
    <m/>
    <s v="NO"/>
    <x v="0"/>
    <x v="0"/>
    <x v="1"/>
  </r>
  <r>
    <x v="3"/>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a Dirección General de la Uspec remitirá a las diferentes áreas circular mediante la cual se dará la instrucción de ajustar los proyectos a los lineamientos mínimos emitidos por la Corte."/>
    <s v="Circular Interna USPEC"/>
    <d v="2016-05-10T00:00:00"/>
    <d v="2016-05-10T00:00:00"/>
    <m/>
    <m/>
    <s v="NO"/>
    <m/>
    <s v="NO"/>
    <x v="0"/>
    <x v="0"/>
    <x v="1"/>
  </r>
  <r>
    <x v="3"/>
    <s v="PR-OG-VIGÉSIMO SEGUNDO 25"/>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m/>
    <m/>
    <m/>
    <m/>
    <m/>
    <s v="NO"/>
    <m/>
    <s v="NO"/>
    <x v="0"/>
    <x v="1"/>
    <x v="1"/>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Impulsar la implementación del nuevo modelo de atención en salud._x000a_"/>
    <m/>
    <m/>
    <s v="Permanente"/>
    <m/>
    <s v="Alejandro Trujillo - Asesor           Juliana Sotelo Lemus - Abogada Oficina Jurídica.                        Luisa Ariza - Directora de Logística(e)"/>
    <s v="NO"/>
    <m/>
    <s v="SI"/>
    <x v="0"/>
    <x v="1"/>
    <x v="1"/>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r en el sub-comité interinstitucional de atención en salud.        "/>
    <m/>
    <m/>
    <m/>
    <m/>
    <m/>
    <s v="NO"/>
    <m/>
    <s v="NO"/>
    <x v="0"/>
    <x v="1"/>
    <x v="1"/>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Dar trámite a las eventuales solicitudes de modificación del Contrato de Fiducia que realice el Consorcio, con miras a facilitar la ejecución del mismo.       "/>
    <s v="Posible modificación del contrato."/>
    <m/>
    <m/>
    <m/>
    <m/>
    <s v="NO"/>
    <m/>
    <s v="NO"/>
    <x v="0"/>
    <x v="1"/>
    <x v="1"/>
  </r>
  <r>
    <x v="3"/>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Continuar ejerciendo la supervisión del Contrato de Fiducia."/>
    <s v="Informe de supervisión del Contrato de Fiducia."/>
    <d v="2016-07-01T00:00:00"/>
    <d v="2016-07-01T00:00:00"/>
    <m/>
    <m/>
    <s v="NO"/>
    <m/>
    <s v="NO"/>
    <x v="0"/>
    <x v="0"/>
    <x v="1"/>
  </r>
  <r>
    <x v="3"/>
    <s v="PR-OP-VIGÉSIMO QUINTO "/>
    <s v="Adecuar todas las áreas de sanidad de los 16 establecimientos de reclusión bajo estudio para que se cumplan con las condiciones mínimas de prestación del servicio de salud ( A cargo de INPEC, USPEC,  Ministerio de Justicia)"/>
    <s v="La USPEC remitirá un informe con la descripción de las áreas de sanidad de los 16 establecimientos que ya han sido intervenidas. _x000a_"/>
    <s v="Informe con áreas de sanidad intervenidas.       "/>
    <d v="2016-04-08T00:00:00"/>
    <d v="2016-05-20T00:00:00"/>
    <m/>
    <s v="Alejandro Trujillo - Asesor           Juliana Sotelo Lemus - Abogada Oficina Jurídica.                    Rene Garzón - Director de Infraestructura.                           Adriana Villanueva  (INPEC)"/>
    <s v="NO"/>
    <m/>
    <s v="NO"/>
    <x v="0"/>
    <x v="0"/>
    <x v="1"/>
  </r>
  <r>
    <x v="3"/>
    <s v="PR-OP-VIGÉSIMO QUINTO "/>
    <s v="Adecuar todas las áreas de sanidad de los 16 establecimientos de reclusión bajo estudio para que se cumplan con las condiciones mínimas de prestación del servicio de salud ( A cargo de INPEC, USPEC,  Ministerio de Justicia)"/>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Entrega de Informe de visitas a las áreas de sanidad.                                                  "/>
    <d v="2016-04-08T00:00:00"/>
    <d v="2016-07-25T00:00:00"/>
    <m/>
    <m/>
    <s v="NO"/>
    <m/>
    <s v="NO"/>
    <x v="0"/>
    <x v="0"/>
    <x v="1"/>
  </r>
  <r>
    <x v="3"/>
    <s v="PR-OP-VIGÉSIMO QUINTO "/>
    <s v="Adecuar todas las áreas de sanidad de los 16 establecimientos de reclusión bajo estudio para que se cumplan con las condiciones mínimas de prestación del servicio de salud ( A cargo de INPEC, USPEC,  Ministerio de Justicia)"/>
    <s v="La USPEC realizará el mantenimiento de las áreas de sanidad de manera progresiva y de acuerdo al alcance presupuestal y técnico de la infreaestructura en cada establecimiento."/>
    <s v="Informe con el alcance de obras a ejecutar en 2016 en los 16 establecimientos."/>
    <d v="2016-04-08T00:00:00"/>
    <d v="2016-06-20T00:00:00"/>
    <m/>
    <m/>
    <s v="NO"/>
    <m/>
    <s v="NO"/>
    <x v="0"/>
    <x v="0"/>
    <x v="1"/>
  </r>
  <r>
    <x v="3"/>
    <s v="PR-OP-VIGÉSIMO QUINTO "/>
    <s v="Adecuar todas las áreas de sanidad de los 16 establecimientos de reclusión bajo estudio para que se cumplan con las condiciones mínimas de prestación del servicio de salud ( A cargo de INPEC, USPEC,  Ministerio de Justicia)"/>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x v="0"/>
    <x v="1"/>
    <x v="1"/>
  </r>
  <r>
    <x v="3"/>
    <s v="PR-OP-VIGÉSIMO SEXTO "/>
    <s v="Poner a disposición de cada interno kit de aseo, colchoneta, almohada, sábanas y cobija(s) en caso de ser necesarias, para su descanso nocturno; cada persona que ingrese al penal debe contar con esta misma garantía (A cargo de INPEC, USPE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s v="NO"/>
    <m/>
    <s v="NO"/>
    <x v="0"/>
    <x v="0"/>
    <x v="1"/>
  </r>
  <r>
    <x v="3"/>
    <s v="PR-OP-VIGÉSIMO SEXTO "/>
    <s v="Poner a disposición de cada interno kit de aseo, colchoneta, almohada, sábanas y cobija(s) en caso de ser necesarias, para su descanso nocturno; cada persona que ingrese al penal debe contar con esta misma garantía (A cargo de INPEC, USPEC)"/>
    <s v="La USPEC realizará el mantenimiento de las áreas de alojamiento de manera progresiva y de acuerdo al alcance presupuestal y técnico de la infreaestructura en cada establecimiento."/>
    <s v="Informe con el alcance de obras a ejecutar en 2016 en los 16 establecimientos."/>
    <d v="2016-04-08T00:00:00"/>
    <d v="2016-06-20T00:00:00"/>
    <m/>
    <m/>
    <s v="NO"/>
    <m/>
    <s v="NO"/>
    <x v="0"/>
    <x v="0"/>
    <x v="1"/>
  </r>
  <r>
    <x v="3"/>
    <s v="PR-OP-VIGÉSIMO SEXTO "/>
    <s v="Poner a disposición de cada interno kit de aseo, colchoneta, almohada, sábanas y cobija(s) en caso de ser necesarias, para su descanso nocturno; cada persona que ingrese al penal debe contar con esta misma garantía (A cargo de INPEC, USPEC)"/>
    <s v=" 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x v="0"/>
    <x v="1"/>
    <x v="1"/>
  </r>
  <r>
    <x v="3"/>
    <s v="PR-OP-VIGÉSIMO SEPTIMO "/>
    <s v="Poner a disposición de los internos una cantidad razonable de duchas y baterías sanitarias, en óptimos estado de funcionamiento (A cargo de INPEC, USPE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s v="NO"/>
    <m/>
    <s v="NO"/>
    <x v="0"/>
    <x v="0"/>
    <x v="1"/>
  </r>
  <r>
    <x v="3"/>
    <s v="PR-OP-VIGÉSIMO SEPTIMO "/>
    <s v="Poner a disposición de los internos una cantidad razonable de duchas y baterías sanitarias, en óptimos estado de funcionamiento (A cargo de INPEC, USPEC)"/>
    <s v="La USPEC realizará el mantenimiento de las baterias sanitarias y duchas de manera progresiva y de acuerdo al alcance presupuestal y técnico de la infreaestructura en cada establecimiento."/>
    <s v="Informe con el alcance de obras a ejecutar en 2016 en los 16 establecimientos."/>
    <d v="2016-04-08T00:00:00"/>
    <d v="2016-06-20T00:00:00"/>
    <m/>
    <m/>
    <s v="NO"/>
    <m/>
    <s v="NO"/>
    <x v="0"/>
    <x v="0"/>
    <x v="1"/>
  </r>
  <r>
    <x v="3"/>
    <s v="PR-OP-VIGÉSIMO SEPTIMO "/>
    <s v="Poner a disposición de los internos una cantidad razonable de duchas y baterías sanitarias, en óptimos estado de funcionamiento (A cargo de INPEC, USPEC)"/>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x v="0"/>
    <x v="1"/>
    <x v="1"/>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s v="NO"/>
    <m/>
    <s v="NO"/>
    <x v="0"/>
    <x v="0"/>
    <x v="1"/>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La USPEC realizará el mantenimiento de las áreas de visita conyugal de manera progresiva y de acuerdo al alcance presupuestal y técnico de la infreaestructura en cada establecimiento."/>
    <s v="Informe con el alcance de obras a ejecutar en 2016 en los 16 establecimientos."/>
    <d v="2016-04-08T00:00:00"/>
    <d v="2016-06-20T00:00:00"/>
    <m/>
    <m/>
    <s v="NO"/>
    <m/>
    <s v="NO"/>
    <x v="0"/>
    <x v="0"/>
    <x v="1"/>
  </r>
  <r>
    <x v="3"/>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x v="0"/>
    <x v="1"/>
    <x v="1"/>
  </r>
  <r>
    <x v="3"/>
    <s v="PR-OP-VIGÉSIMO NOVENO "/>
    <s v="Estructurar un protocolo de tratamiento higiénico y óptimo de alimentos (Esta orden también debe ser atendida por el INPEC y por los directores de cada uno de los establecimientos penitenciarios accionados o vinculados)."/>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Informe de visitas de supervisión.                        Informe de Interventoría.                                    "/>
    <d v="2016-04-08T00:00:00"/>
    <d v="2016-06-20T00:00:00"/>
    <m/>
    <s v="Alejandro Trujillo - Asesor           Juliana Sotelo Lemus - Abogada Oficina Jurídica.                            Luisa Ariza - Director de Logística(e)."/>
    <s v="NO"/>
    <m/>
    <s v="NO"/>
    <x v="0"/>
    <x v="0"/>
    <x v="1"/>
  </r>
  <r>
    <x v="3"/>
    <s v="PR-OP-VIGÉSIMO NOVENO "/>
    <s v="Estructurar un protocolo de tratamiento higiénico y óptimo de alimentos (Esta orden también debe ser atendida por el INPEC y por los directores de cada uno de los establecimientos penitenciarios accionados o vinculados)."/>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Manual de Alimentos."/>
    <d v="2016-04-08T00:00:00"/>
    <d v="2016-05-16T00:00:00"/>
    <m/>
    <m/>
    <s v="NO"/>
    <m/>
    <s v="NO"/>
    <x v="0"/>
    <x v="0"/>
    <x v="1"/>
  </r>
  <r>
    <x v="3"/>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Proyecto Sistema Hidráulico"/>
    <d v="2016-04-08T00:00:00"/>
    <d v="2016-05-31T00:00:00"/>
    <m/>
    <s v="Alejandro Trujillo - Asesor           Juliana Sotelo Lemus - Abogada Oficina Jurídica.          Rene Garzón - Director de Infraestructura."/>
    <s v="NO"/>
    <m/>
    <s v="NO"/>
    <x v="0"/>
    <x v="0"/>
    <x v="1"/>
  </r>
  <r>
    <x v="3"/>
    <s v="PC-17"/>
    <s v="Garantizar la adecuación de espacios salubres e higiénicos donde los presos puedan alimentarse y satisfacer sus necesidades básicas con dignidad, la garantía de seguridad y vigilancia para los presos"/>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s v="NO"/>
    <m/>
    <s v="NO"/>
    <x v="0"/>
    <x v="0"/>
    <x v="1"/>
  </r>
  <r>
    <x v="3"/>
    <s v="PC-17"/>
    <s v="Garantizar la adecuación de espacios salubres e higiénicos donde los presos puedan alimentarse y satisfacer sus necesidades básicas con dignidad, la garantía de seguridad y vigilancia para los presos"/>
    <s v="La USPEC realizará el mantenimiento a las áreas donde los internos consumen sus alimentos de manera progresiva y de acuerdo al alcance presupuestal y técnico de la infreaestructura en cada establecimiento. "/>
    <s v="Informe con el alcance de obras a ejecutar en 2016 en los 16 establecimientos."/>
    <d v="2016-04-08T00:00:00"/>
    <d v="2016-06-20T00:00:00"/>
    <m/>
    <m/>
    <s v="NO"/>
    <m/>
    <s v="NO"/>
    <x v="0"/>
    <x v="0"/>
    <x v="1"/>
  </r>
  <r>
    <x v="3"/>
    <s v="PC-17"/>
    <s v="Garantizar la adecuación de espacios salubres e higiénicos donde los presos puedan alimentarse y satisfacer sus necesidades básicas con dignidad, la garantía de seguridad y vigilancia para los presos"/>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x v="0"/>
    <x v="1"/>
    <x v="1"/>
  </r>
  <r>
    <x v="3"/>
    <s v="PC-81"/>
    <s v="Revisar los cupos existentes y adecuar los proyectados, al estándar referido y a las condiciones mínimas de reclusión por precisar"/>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
    <s v="NO"/>
    <m/>
    <s v="NO"/>
    <x v="0"/>
    <x v="1"/>
    <x v="1"/>
  </r>
  <r>
    <x v="3"/>
    <s v="PC-81"/>
    <s v="Revisar los cupos existentes y adecuar los proyectados, al estándar referido y a las condiciones mínimas de reclusión por precisar"/>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s v="NO"/>
    <m/>
    <s v="NO"/>
    <x v="0"/>
    <x v="0"/>
    <x v="1"/>
  </r>
  <r>
    <x v="3"/>
    <s v="PC-81"/>
    <s v="Revisar los cupos existentes y adecuar los proyectados, al estándar referido y a las condiciones mínimas de reclusión por precisar"/>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m/>
    <s v="NO"/>
    <m/>
    <s v="NO"/>
    <x v="0"/>
    <x v="0"/>
    <x v="1"/>
  </r>
  <r>
    <x v="3"/>
    <s v="PC-85"/>
    <s v="Nivelar el gasto en infraestructura con el gasto para los demás programas y servicios requeridos por la población carcelaria"/>
    <s v="Se emitirá una circular al interior de la entidad para efectos de que todas las áreas ejecutoras tengan en cuenta en sus solicitudes de plan de inversión para cada vigencia, la inclusión de proyectos que no respondan exclusivamente a generación de cupos."/>
    <s v="Circular Interna."/>
    <d v="2016-04-08T00:00:00"/>
    <d v="2016-05-10T00:00:00"/>
    <m/>
    <s v="Alejandro Trujillo - Asesor           Juliana Sotelo Lemus - Abogada Oficina Jurídica. "/>
    <s v="NO"/>
    <m/>
    <s v="NO"/>
    <x v="0"/>
    <x v="0"/>
    <x v="1"/>
  </r>
  <r>
    <x v="4"/>
    <s v="PC-85"/>
    <s v="Nivelar el gasto en infraestructura con el gasto para los demás programas y servicios requeridos por la población carcelaria"/>
    <s v="Presentar las necesidades presupuestales de atención y tratamiento de la población reclusa"/>
    <s v="Anteproyecto de Presupuesto"/>
    <d v="2016-02-11T00:00:00"/>
    <d v="2017-04-30T00:00:00"/>
    <s v="Documento Anteproyecto de Presupuesto"/>
    <s v="José Nemesio Moreno, Roselin Martínez, Juan Manuel Riaño"/>
    <s v="NO"/>
    <m/>
    <s v="NO"/>
    <x v="0"/>
    <x v="0"/>
    <x v="0"/>
  </r>
  <r>
    <x v="4"/>
    <s v="PC-89"/>
    <s v="Solventar económicamente las medidas que operan frente a las personas condenadas. Las personas sindicadas están a cargo de las entidades territoriales."/>
    <s v="Presentar el documento &quot;Programación de Bienes y Servicios de cada vigencia&quot; para su ejecución presupuestal"/>
    <s v="Documento &quot;Programación de Bienes y Servicios&quot;"/>
    <d v="2016-12-01T00:00:00"/>
    <d v="2017-01-31T00:00:00"/>
    <s v="Documento &quot;Programación de Bienes y Servicios&quot;"/>
    <s v="José Nemesio Moreno, Roselín Martínez, Juan Manuel Riaño"/>
    <s v="NO"/>
    <m/>
    <s v="NO"/>
    <x v="0"/>
    <x v="0"/>
    <x v="0"/>
  </r>
  <r>
    <x v="4"/>
    <s v="PC-132"/>
    <s v="Construir, en forma asistida por el INPEC, un plan de utilización de espacios y de manejo del tiempo en la vida carcelaria. Los planes deberán ser aprobados por el Ministerio de Justicia y del Derecho. "/>
    <m/>
    <m/>
    <m/>
    <m/>
    <m/>
    <m/>
    <s v="NO"/>
    <m/>
    <s v="NO"/>
    <x v="1"/>
    <x v="1"/>
    <x v="1"/>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visión de la normatividad y documentación existente."/>
    <s v="Documento del plan integral de programas y actividades de resocialización."/>
    <d v="2016-05-02T00:00:00"/>
    <d v="2017-12-01T00:00:00"/>
    <s v="Documento Plan Integral"/>
    <s v="SUBAP-GRUTA"/>
    <s v="NO"/>
    <m/>
    <s v="NO"/>
    <x v="0"/>
    <x v="0"/>
    <x v="0"/>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levar a cabo Mesas de trabajo internas con grupos interdisciplinarios"/>
    <m/>
    <d v="2016-05-02T00:00:00"/>
    <d v="2017-12-01T00:00:00"/>
    <m/>
    <m/>
    <s v="NO"/>
    <m/>
    <s v="NO"/>
    <x v="0"/>
    <x v="0"/>
    <x v="1"/>
  </r>
  <r>
    <x v="4"/>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Propuesta de Plan Integral"/>
    <m/>
    <d v="2016-05-02T00:00:00"/>
    <d v="2017-12-01T00:00:00"/>
    <m/>
    <m/>
    <s v="NO"/>
    <m/>
    <s v="NO"/>
    <x v="0"/>
    <x v="0"/>
    <x v="1"/>
  </r>
  <r>
    <x v="4"/>
    <s v="PR-OG-VIGÉSIMO SEGUNDO 21"/>
    <s v="Ajustar todos los proyectos que se estén ejecutando o implementando a las condiciones mínimas de subsistencia digna y humana propuestas en la presente providencia. (A cargo de INPEC, USPEC, DNP y Ministerio de Justicia)"/>
    <s v="Recepcionar observaciones por parte del Sector y &quot;DNP&quot; en referencia a incluir acciones en los proyectos de inversión"/>
    <s v="Correo electrónico &quot;Notificación&quot;"/>
    <d v="2016-04-19T00:00:00"/>
    <d v="2016-04-22T00:00:00"/>
    <s v="Correo electrónico"/>
    <s v="GRUPE / O.L Rios Soto Leonel"/>
    <s v="NO"/>
    <m/>
    <s v="NO"/>
    <x v="0"/>
    <x v="0"/>
    <x v="0"/>
  </r>
  <r>
    <x v="4"/>
    <s v="PR-OG-VIGÉSIMO SEGUNDO 21"/>
    <s v="Ajustar todos los proyectos que se estén ejecutando o implementando a las condiciones mínimas de subsistencia digna y humana propuestas en la presente providencia. (A cargo de INPEC, USPEC, DNP y Ministerio de Justicia)"/>
    <s v="Coordinar con los formuladores de los proyectos de inversión del Instituto la inclusión o justificación de las acciones propuestas por parte del sector y &quot;DNP&quot;"/>
    <s v="Acta reunión con los formuladores de los proyectos, socialización y observaciones sentencia T762 y diseño plan de trabajo."/>
    <d v="2016-04-25T00:00:00"/>
    <d v="2016-05-02T00:00:00"/>
    <s v="Acta diligenciada y aprobada"/>
    <s v="GRUPE / O.L Rios Soto Leonel"/>
    <s v="NO"/>
    <m/>
    <s v="NO"/>
    <x v="0"/>
    <x v="0"/>
    <x v="0"/>
  </r>
  <r>
    <x v="4"/>
    <s v="PR-OG-VIGÉSIMO SEGUNDO 21"/>
    <s v="Ajustar todos los proyectos que se estén ejecutando o implementando a las condiciones mínimas de subsistencia digna y humana propuestas en la presente providencia. (A cargo de INPEC, USPEC, DNP y Ministerio de Justicia)"/>
    <s v="Presentar la inclusión de las actividades según observación emitida por el sector y &quot;DNP&quot;  en los proyectos de inversión o su justificación al sector"/>
    <s v="Envió solicitud  proyecto de inversión control de viabilidad sector"/>
    <d v="2016-05-03T00:00:00"/>
    <d v="2016-12-31T00:00:00"/>
    <s v="Envió de solicitud proyectos de inversión"/>
    <s v="GRUPE / O.L Rios Soto Leonel"/>
    <s v="NO"/>
    <m/>
    <s v="NO"/>
    <x v="0"/>
    <x v="0"/>
    <x v="0"/>
  </r>
  <r>
    <x v="4"/>
    <s v="PR-OG-VIGÉSIMO SEGUNDO 21"/>
    <s v="Ajustar todos los proyectos que se estén ejecutando o implementando a las condiciones mínimas de subsistencia digna y humana propuestas en la presente providencia. (A cargo de INPEC, USPEC, DNP y Ministerio de Justicia)"/>
    <s v="Aprobación por parte del sector sobre lo actuado en lo concerniente  a los proyectos de inversión"/>
    <s v="Correo electrónico &quot;Notificación&quot;"/>
    <d v="2016-05-07T00:00:00"/>
    <d v="2016-05-15T00:00:00"/>
    <s v="Notificación"/>
    <s v="GRUPE / O.L Rios Soto Leonel"/>
    <s v="NO"/>
    <m/>
    <s v="NO"/>
    <x v="0"/>
    <x v="0"/>
    <x v="0"/>
  </r>
  <r>
    <x v="4"/>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Realizar seguimiento a la prestación de servicios de salud para las Personas Privadas de la Libertad en los  (16)ERON objeto de la tutela "/>
    <s v="Informe mensual de seguimiento"/>
    <d v="2016-04-29T00:00:00"/>
    <d v="2016-12-31T00:00:00"/>
    <s v="Documento"/>
    <s v="JULIO ERNESTO BELTRÁN PULIDO"/>
    <s v="NO"/>
    <m/>
    <s v="NO"/>
    <x v="0"/>
    <x v="0"/>
    <x v="0"/>
  </r>
  <r>
    <x v="4"/>
    <s v="PR-OP-VIGÉSIMO QUINTO "/>
    <s v="Adecuar todas las áreas de sanidad de los 16 establecimientos de reclusión bajo estudio para que se cumplan con las condiciones mínimas de prestación del servicio de salud ( A cargo de INPEC, USPEC,  Ministerio de Justicia)"/>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Oficio  de necesidades y reiteración presentados a la USPEC"/>
    <d v="2016-04-29T00:00:00"/>
    <d v="2016-06-30T00:00:00"/>
    <s v="Oficio emitido"/>
    <s v="Capitán Edgar Gutiérrez  GOLOG"/>
    <s v="NO"/>
    <m/>
    <s v="NO"/>
    <x v="0"/>
    <x v="0"/>
    <x v="0"/>
  </r>
  <r>
    <x v="4"/>
    <s v="PR-OP-VIGÉSIMO SEXTO-a"/>
    <s v="Vigilar el cumplimiento de la entrega de los KITS y verificar que responda a los factores y necesidades que impone la región y sus condiciones climáticas."/>
    <s v="Presentar informe mensual sobre la atención social - eje prestacional a la Dirección de Atención y Tratamiento"/>
    <s v="Informe"/>
    <d v="2016-05-10T00:00:00"/>
    <d v="2017-01-10T00:00:00"/>
    <s v="8 informes"/>
    <s v="Dirección de Atención y Tratamiento"/>
    <s v="NO"/>
    <m/>
    <s v="NO"/>
    <x v="0"/>
    <x v="0"/>
    <x v="0"/>
  </r>
  <r>
    <x v="4"/>
    <s v="PR-OP-VIGÉSIMO SEXTO-a"/>
    <s v="Vigilar el cumplimiento de la entrega de los KITS y verificar que responda a los factores y necesidades que impone la región y sus condiciones climáticas."/>
    <s v="Presentar informes mensuales a la Subdirección de Atención Psicosocial del programa de Atención Social – Eje prestacional."/>
    <s v="Informe"/>
    <d v="2016-05-05T00:00:00"/>
    <d v="2017-01-05T00:00:00"/>
    <s v="8 informes"/>
    <s v="Direcciones Regionales "/>
    <s v="NO"/>
    <m/>
    <s v="NO"/>
    <x v="0"/>
    <x v="0"/>
    <x v="0"/>
  </r>
  <r>
    <x v="4"/>
    <s v="PR-OP-VIGÉSIMO SEXTO-a"/>
    <s v="Vigilar el cumplimiento de la entrega de los KITS y verificar que responda a los factores y necesidades que impone la región y sus condiciones climáticas."/>
    <s v="Presentar informes mensuales a las Direcciones Regionales del programa de Atención Social – Eje prestacional"/>
    <s v="Informe"/>
    <d v="2016-04-29T00:00:00"/>
    <d v="2016-12-30T00:00:00"/>
    <s v="8 informes"/>
    <s v="Establecimientos de reclusión"/>
    <s v="NO"/>
    <m/>
    <s v="NO"/>
    <x v="0"/>
    <x v="0"/>
    <x v="0"/>
  </r>
  <r>
    <x v="4"/>
    <s v="PR-OP-VIGÉSIMO SEXTO-a"/>
    <s v="Vigilar el cumplimiento de la entrega de los KITS y verificar que responda a los factores y necesidades que impone la región y sus condiciones climáticas."/>
    <s v="Mantener actualizados los registros de atención a los internos en el programa de Atención Social – Eje prestacional"/>
    <s v="Módulo social-Atención individual interno-eje prestacional alimentado diariamente."/>
    <d v="2016-04-08T00:00:00"/>
    <d v="2016-12-30T00:00:00"/>
    <s v="Registros SISIPEC WEB"/>
    <m/>
    <s v="NO"/>
    <m/>
    <s v="NO"/>
    <x v="0"/>
    <x v="0"/>
    <x v="0"/>
  </r>
  <r>
    <x v="4"/>
    <s v="PR-OP-VIGÉSIMO SEPTIMO "/>
    <s v="Poner a disposición de los internos una cantidad razonable de duchas y baterías sanitarias, en óptimos estado de funcionamiento (A cargo de INPEC, USPEC)"/>
    <s v="Solicitar a la USPEC que  realice la verificación de la cantidad de duchas y baterías sanitarias, además del estado en que se encuentran,  en  los 16 establecimientos de sentencia. Así mismo, se efectué las adecuaciones en atención a la orden de Tutela.     "/>
    <s v="Oficio  de necesidades y reiteración presentados a la USPEC"/>
    <d v="2016-04-29T00:00:00"/>
    <d v="2016-06-03T00:00:00"/>
    <s v="Consolidado necesidades"/>
    <s v="Capitán Edgar Gutiérrez / GOLOG"/>
    <s v="NO"/>
    <m/>
    <s v="NO"/>
    <x v="0"/>
    <x v="0"/>
    <x v="0"/>
  </r>
  <r>
    <x v="4"/>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Realizar seguimiento  a los (16) ERON cobijados por la Sentencia T762 evidencien el cumplimiento de la acción por parte de los Directores de los &quot;ERON&quot; mencionados"/>
    <s v="Informe de seguimiento acorde al Decreto 0011/95 en su artículo 29 asigna esta responsabilidad a los Directores quienes organizarán lo pertinente en el reglamento de régimen interno._x000a_El Acuerdo 0010/2004 artículo 5, prevé que el establecimiento puede hacer gastos de funcionamiento (literal a) y gastos de funcionamiento con fundamento en los procesos de atención social y tratamiento penitenciario de los internos (literal b)."/>
    <d v="2016-04-29T00:00:00"/>
    <d v="2016-12-30T00:00:00"/>
    <s v="Informe"/>
    <s v="Grupo de Atención Social"/>
    <s v="NO"/>
    <m/>
    <s v="NO"/>
    <x v="0"/>
    <x v="0"/>
    <x v="0"/>
  </r>
  <r>
    <x v="4"/>
    <s v="PR-OP-VIGÉSIMO NOVENO "/>
    <s v="Estructurar un protocolo de tratamiento higiénico y óptimo de alimentos (Esta orden también debe ser atendida por el INPEC y por los directores de cada uno de los establecimientos penitenciarios accionados o vinculados)."/>
    <s v="Realizar seguimiento a la prestación de servicios de alimentación para las Personas Privadas de la Libertad"/>
    <s v="Informe bimensual de seguimiento"/>
    <d v="2015-04-08T00:00:00"/>
    <d v="2016-12-31T00:00:00"/>
    <s v="4 informes"/>
    <s v="GRUAL"/>
    <s v="NO"/>
    <m/>
    <s v="NO"/>
    <x v="0"/>
    <x v="0"/>
    <x v="0"/>
  </r>
  <r>
    <x v="4"/>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Oficio  de necesidades y reiteración presentados a la USPEC"/>
    <d v="2016-04-29T00:00:00"/>
    <d v="2016-06-03T00:00:00"/>
    <s v="Solicitud necesidades/documento"/>
    <s v="Capitán Edgar Gutiérrez / GOLOG"/>
    <s v="NO"/>
    <m/>
    <s v="NO"/>
    <x v="0"/>
    <x v="0"/>
    <x v="0"/>
  </r>
  <r>
    <x v="4"/>
    <s v="PR-OP-TREINTAGÉSIMO-a"/>
    <s v="Presentar un informe y un plan de acción para cubrir las necesidades insatisfechas"/>
    <s v="Solicitar a la USPEC informe de las acciones que realice para cubrir las necesidades "/>
    <s v="Oficio  de necesidades y reiteración presentados a la USPEC"/>
    <d v="2016-05-31T00:00:00"/>
    <d v="2016-06-03T00:00:00"/>
    <s v="Documento necesidades"/>
    <s v="Capitán Edgar Gutiérrez / GOLOG"/>
    <s v="NO"/>
    <m/>
    <s v="NO"/>
    <x v="0"/>
    <x v="0"/>
    <x v="0"/>
  </r>
  <r>
    <x v="5"/>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Oficio"/>
    <d v="2016-05-10T00:00:00"/>
    <m/>
    <s v="Reporte de la entidad de las acciones y montos sobre la priorización de las órdenes en su presupuesto"/>
    <s v="Dirección General del Prespuesto Público Nacional"/>
    <s v="NO"/>
    <m/>
    <s v="NO"/>
    <x v="0"/>
    <x v="1"/>
    <x v="0"/>
  </r>
  <r>
    <x v="5"/>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s v="NO"/>
    <m/>
    <s v="NO"/>
    <x v="0"/>
    <x v="0"/>
    <x v="0"/>
  </r>
  <r>
    <x v="5"/>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Con base en la información suministrada sobre costeo de necesidades, colaborar con las entidades para que, de acuerdo con la capacidad fiscal, las metas y acciones vayan acorde con parámetros de sostenibilidad y progresividad."/>
    <s v="Informe de costeo"/>
    <s v="Una vez recibamos la información de costeo de las entidades"/>
    <s v="Tres meses"/>
    <s v="Informe sobre el costeo"/>
    <s v="Dirección General del Prespuesto Público Nacional y Viceministerio General de Hacienda/Departamento Nacional de Planeación"/>
    <s v="NO"/>
    <m/>
    <s v="NO"/>
    <x v="0"/>
    <x v="1"/>
    <x v="0"/>
  </r>
  <r>
    <x v="5"/>
    <s v="PC-111 "/>
    <s v="Destinar una partida presupuestal a la superación del Estado de Cosas Inconstitucional, a cada una de las entidades que hacen parte del Sistema Nacional Penitenciario y Carcelario"/>
    <s v="Para el Ministerio de Hacienda esta orden está contenida en los puntos anteriores."/>
    <m/>
    <m/>
    <m/>
    <m/>
    <m/>
    <s v="NO"/>
    <m/>
    <s v="NO"/>
    <x v="0"/>
    <x v="1"/>
    <x v="1"/>
  </r>
  <r>
    <x v="5"/>
    <s v="PC-85-a"/>
    <s v="Incorporar una metodología que armonice el principio de anualidad en materia presupuestal, y las necesidades de la vida carcelaria"/>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Oficio"/>
    <m/>
    <m/>
    <s v="Reporte anual en el mes de marzo de los trámites relacionados con los instrumentos mencionados."/>
    <s v="Dirección General del Prespuesto Público Nacional"/>
    <s v="NO"/>
    <m/>
    <s v="NO"/>
    <x v="0"/>
    <x v="1"/>
    <x v="0"/>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Realizar una cartilla de la política criminal que contenga el estándar constitucional mínimo que debe cumplir una política criminal con enfoque en DDHH."/>
    <s v="1. Cartilla de la política criminal con enfoque en derechos humanos. (Ver Anexo 1).     "/>
    <d v="2016-04-08T00:00:00"/>
    <d v="2016-05-31T00:00:00"/>
    <s v="Cartilla de la política criminal con enfoque en derechos humanos elaborada y publicada (Unidad de medida: #)"/>
    <s v="Marcela Vega"/>
    <s v="NO"/>
    <m/>
    <s v="NO"/>
    <x v="0"/>
    <x v="0"/>
    <x v="0"/>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la divulgación y difusión de los contenidos del estándar consitucional que debe cumplir la política criminal respetuosa de los DDHH."/>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s v="NO"/>
    <m/>
    <s v="NO"/>
    <x v="0"/>
    <x v="0"/>
    <x v="0"/>
  </r>
  <r>
    <x v="2"/>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talleres con las autoridades concernidas en la materia para la difusión del estándar constitucional mínimo que debe cumplir una política criminal respetuosa de los DDHH. "/>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s v="NO"/>
    <m/>
    <s v="NO"/>
    <x v="0"/>
    <x v="0"/>
    <x v="0"/>
  </r>
  <r>
    <x v="2"/>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m/>
    <m/>
    <m/>
    <m/>
    <m/>
    <m/>
    <s v="NO"/>
    <m/>
    <s v="NO"/>
    <x v="1"/>
    <x v="1"/>
    <x v="1"/>
  </r>
  <r>
    <x v="6"/>
    <s v="PR-OG-VIGÉSIMO SEGUNDO 22"/>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El Ministerio de Salud y Protección Social es com-petente respecto de los apartes en salud ordenados por la Corte Constitucional en la sentencia de la referencia. _x000a__x000a_Por ello expidió la Resolución 5159 de 2015 “Por medio de la cual se adopta el Modelo de Atención en Salud para la población privada de la libertad bajo la custodia y vigilancia del Instituto Nacional Penitenciario y Carcelario – INPEC”, acompañó e hizo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_x000a__x000a_Igualmente emitió los lineamientos de buenas prác-ticas de manufactura para la manipulación de ali-mentos al interior de los centros penitenciario, el cual fue adoptado poa la Unidad de Servicios Peni-tenciarios y Carcelarios USPEC.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Normas expedidas en el marco de acceso a los servicios de salud para la población privada de la libertad._x000a__x000a_Documento que recopile las normas regulatorias en salud para la PPL y los lineamientos y referenciar los manuales establecidos por la USPEC."/>
    <d v="2016-04-08T00:00:00"/>
    <d v="2016-07-08T00:00:00"/>
    <m/>
    <s v="JOSE LUIS ORTIZ HOYOS"/>
    <s v="NO"/>
    <m/>
    <s v="NO"/>
    <x v="0"/>
    <x v="0"/>
    <x v="1"/>
  </r>
  <r>
    <x v="6"/>
    <s v="PC-156.i"/>
    <s v="Estructurar un listado de insumos y equipos básicos para la atención por medicina general, psiquiatría, psicología, odontología, ginecología, obstetricia. "/>
    <s v="En su competencia, este Ministerio especificó en la Resolución 5159 de 2015, establecer el Modelo de Atención, para cada tipología de Establecimiento de Reclusión del Orden nacional – ERON. Esta mode-lo determinará el tipo de servicios a considerar en el ámbito intramural, para lo cual se adoptan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
    <s v="Manual Técnico Administrativo del Sistema Obligatorio para la Garantía de la Calidad en Salud Penitenciaria adoptado por el USPEC, en orden al Modelo de Atención en Salud PPL - Res 5159 de 2015."/>
    <d v="2016-04-08T00:00:00"/>
    <d v="2016-07-08T00:00:00"/>
    <m/>
    <s v="JOSE LUIS ORTIZ HOYOS"/>
    <s v="NO"/>
    <m/>
    <s v="NO"/>
    <x v="0"/>
    <x v="0"/>
    <x v="1"/>
  </r>
  <r>
    <x v="6"/>
    <s v="PC-156-ii"/>
    <s v="Fijar las condiciones de almacenamiento de medicamentos que deberán acatar los establecimientos penitenciarios."/>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x v="0"/>
    <x v="0"/>
    <x v="1"/>
  </r>
  <r>
    <x v="6"/>
    <s v="PC-156-iii"/>
    <s v="Fijar un listado de medicamentos mínimo que deberá permanecer en cantidad y calidad en la farmacia."/>
    <s v="De acuerdo a lo previsto en el Decreto 2245 de 2015 modificatorio del Decreto 1069 del mismo año, le corresponde a la USPEC realizar el análisis de si-tuación de salud de la PPL, a partir allí, establecer los medicamentos y demás servicios de atención en salud que requiere dicho grupo poblacional, para fijar un listado mínimo en cantidad (perfil epidemio-lógico) y calidad en la farmacia (Resolución 1403 de 2007), de acuerdo a las necesidades de cada ERO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x v="0"/>
    <x v="0"/>
    <x v="1"/>
  </r>
  <r>
    <x v="6"/>
    <s v="PC-156-iiii"/>
    <s v="Fijar un protocolo de vigilancia y control de las condiciones de almacenamiento de medicamentos, conforme el cual serán evaluados mensualmente su número (suficiencia), su vencimiento (vigencia) y su calidad (condiciones ambientales y aspecto)."/>
    <s v="Le corresponde al prestador de servicio intramural establecer un protocolo de vigilancia y control de las condiciones de almacenamiento de medicamentos, en el marco de lo previsto en la Resolución 1403 de 2007 y del Modelo de Atención en Salud (Resolu-ción 5159 de 2015).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x v="0"/>
    <x v="0"/>
    <x v="1"/>
  </r>
  <r>
    <x v="6"/>
    <s v="PC-167"/>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Manual de Manipulación de Alimentos para Servicios de Alimentación en Establecimientos Penitenciarios y Carcelarios del orden nacional_x000a__x000a_Resolución 000560 de julio 17 de 2014 de la USPEC"/>
    <d v="2016-04-08T00:00:00"/>
    <d v="2016-07-08T00:00:00"/>
    <m/>
    <s v="JOSE LUIS ORTIZ HOYOS"/>
    <s v="NO"/>
    <m/>
    <s v="NO"/>
    <x v="0"/>
    <x v="0"/>
    <x v="1"/>
  </r>
  <r>
    <x v="6"/>
    <s v="PC-167a"/>
    <s v="Fijar los parámetros alimentarios y nutricionales generales para los neonatos y los bebés a cargo del establecimiento penitenciario."/>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Lineamiento que establezca los parámetros alimentarios y nutricionales para los niños menores de 3 años que conviven en los Establecimientos Pentenciarios y Carcelarios con sus madres, bajo el control y vigilancia del ICBF. Este debe ser adoptado por la USPEC"/>
    <d v="2016-04-08T00:00:00"/>
    <d v="2016-07-08T00:00:00"/>
    <m/>
    <s v="JOSE LUIS ORTIZ HOYOS"/>
    <s v="NO"/>
    <m/>
    <s v="NO"/>
    <x v="0"/>
    <x v="0"/>
    <x v="1"/>
  </r>
  <r>
    <x v="6"/>
    <s v="PC-17"/>
    <s v="Garantizar la adecuación de espacios salubres e higiénicos donde los presos puedan alimentarse y satisfacer sus necesidades básicas con dignidad, la garantía de seguridad y vigilancia para los presos"/>
    <s v="En el marco del Decreto 2245 de 2015 y la Resolu-ción 5159 del mismo año, le corresponde a la US-PEC contratar la entidad fiduciaria con cargo a los recursos del Fondo Nacional de Salud de las PPL y establecer las condiciones para que dicha entidad contrate la atención integral y oportuna de los servi-cios de salud para la PPL. En cuanto a la preven-ción de la enfermedad le asiste el deber a la US-PEC de analizar el efecto de los determinantes so-ciales en la situación de salud de la población re-clusa y realizar la medición cuantitativa de riesgos identificando los diferenciales poblacionales para la planeación de la atención._x000a__x000a_Este Ministerio se mantiene atento a las dinámicas de la implementación del Modelo de Salud y los efectos de las determinantes en salud, a identificar los requerimientos de ajuste que impliquen desarro-llos normativos o de lineamientos en esta materia._x000a__x000a_No se cuenta con objeción alguna._x000a_"/>
    <s v="Normas expedidas en el marco de acceso a los servicios de salud para la población privada de la libertad."/>
    <d v="2016-04-08T00:00:00"/>
    <d v="2016-07-08T00:00:00"/>
    <m/>
    <s v="JOSE LUIS ORTIZ HOYOS"/>
    <s v="NO"/>
    <m/>
    <s v="NO"/>
    <x v="0"/>
    <x v="0"/>
    <x v="1"/>
  </r>
  <r>
    <x v="6"/>
    <s v="PC-92"/>
    <s v="Garantizar la afiliación de la población reclusa al Sistema General de Seguridad Social en Salud y proveer los servicios de manera adecuada e idónea"/>
    <s v="Se objeta la expresión de “garantizar la afiliación” por cuanto la figura de se enmarca en el asegura-miento del SGSSS. Para el caso de población pri-vada de la libertad, el Decreto 2245 de 2015 se pre-vió un esquema de prestación de servicios de salud con cargo al Presupuesto General de la Nación y administrado por el Fondo Nacional de Salud para la PPL, esquema que prevalece al SGSSS."/>
    <s v="Normas expedida que establece la cobertura en salud para la población privada de la libertad."/>
    <d v="2016-04-08T00:00:00"/>
    <d v="2016-07-08T00:00:00"/>
    <m/>
    <s v="JOSE LUIS ORTIZ HOYOS"/>
    <s v="SI"/>
    <m/>
    <s v="NO"/>
    <x v="0"/>
    <x v="0"/>
    <x v="1"/>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Verificación de normativa existente en relación a la permanencia de niños menores de tres años, hijos(as) de internas, mujeres gestantes y madres lactantes."/>
    <s v="Acta y socialización de acciones en cumplimieto a la norma."/>
    <d v="2016-06-01T00:00:00"/>
    <d v="2016-09-01T00:00:00"/>
    <s v="Documento analitico"/>
    <m/>
    <s v="NO"/>
    <m/>
    <s v="NO"/>
    <x v="0"/>
    <x v="0"/>
    <x v="0"/>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Instalación de grupo de trabajo intersectorial con el INPEC, el Ministerio de Salud y Protección Social, el ICBF, la coordinación de la Comisión Intersectorial de Primera Infancia (CIPI) y las demás entidades que se consideren pertinentes en este proceso."/>
    <s v="Acta o documento de compromisos adquiridos por las partes con base a la mesa de trabajo."/>
    <d v="2016-06-01T00:00:00"/>
    <m/>
    <s v="Acta de sesiones"/>
    <m/>
    <s v="NO"/>
    <m/>
    <s v="NO"/>
    <x v="0"/>
    <x v="1"/>
    <x v="0"/>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nálisis situacional de las madres gestantes y lactantes y de los niños y niñas de la primera infancia que nacen y viven en cárceles."/>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s v="NO"/>
    <m/>
    <s v="NO"/>
    <x v="0"/>
    <x v="0"/>
    <x v="0"/>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nálisis de atenciones nesarias para atender a niños y niñas de primera infancia presentes en los establecimientos carcelarios."/>
    <s v="* Documento con la priorización de las atenciones adaptadas a la realidad de las gestantes y los niños y niñas._x000a_* Plan de trabajo con las acciones de cada sector, dando prioridad al acceso a los servicios básicos"/>
    <d v="2016-06-01T00:00:00"/>
    <d v="2016-12-01T00:00:00"/>
    <m/>
    <m/>
    <s v="NO"/>
    <m/>
    <s v="NO"/>
    <x v="0"/>
    <x v="0"/>
    <x v="0"/>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Definición del esquema de atención a madres gestantes y lactantes y niños y niñas de primera infancia,  acorde con las condiciones carcelarias y a los lineamientos de la política de atención integral a la primera infancia."/>
    <s v="Establecer un mecanismo de seguimiento niño a niño y a cada gestante para poder garantizar el cumplimiento de las atenciones definidas"/>
    <d v="2016-06-01T00:00:00"/>
    <d v="2016-12-01T00:00:00"/>
    <m/>
    <m/>
    <s v="NO"/>
    <m/>
    <s v="NO"/>
    <x v="0"/>
    <x v="0"/>
    <x v="0"/>
  </r>
  <r>
    <x v="2"/>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Registro y seguimiento de las atenciones brindadas a las madres gestantes y lactantes y a  los niños y niñas de primera infancia presentes en los establecimientos carcelarios."/>
    <s v="Reportes de Sistema de Seguimiento Niño a niño. "/>
    <d v="2017-01-01T00:00:00"/>
    <m/>
    <m/>
    <m/>
    <s v="NO"/>
    <m/>
    <s v="SI"/>
    <x v="0"/>
    <x v="0"/>
    <x v="0"/>
  </r>
  <r>
    <x v="7"/>
    <s v="PC-167c"/>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Gestión para que las Direcciones Territoriales de Salud desarrollen las acciones del Plan de los Mil Primeros Días de Vida al interior de las cárceles"/>
    <s v="Seguimiento a la implementación del plan 1000 primeros días en las cárceles"/>
    <d v="2016-06-01T00:00:00"/>
    <d v="2016-12-01T00:00:00"/>
    <s v="10%  de DTS con inicio de la implementación del plan 1000 primeros días en las cárceles"/>
    <m/>
    <s v="NO"/>
    <m/>
    <s v="NO"/>
    <x v="0"/>
    <x v="0"/>
    <x v="0"/>
  </r>
  <r>
    <x v="7"/>
    <s v="PC-167c"/>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Seguimiento de los niños y niñas menores de tres años que se encuentran con sus madres en los centros de reclusión, para determinar afiliación y acceso a los servicios en el marco del SGSSS "/>
    <s v="Niños y niñas identificados en el marco del SGSSS"/>
    <d v="2016-07-01T00:00:00"/>
    <d v="2016-12-01T00:00:00"/>
    <s v="70% de los niños y niñas identificados  y con seguimiento en el marco del SGSSS"/>
    <m/>
    <s v="NO"/>
    <m/>
    <s v="NO"/>
    <x v="0"/>
    <x v="0"/>
    <x v="0"/>
  </r>
</pivotCacheRecords>
</file>

<file path=xl/pivotCache/pivotCacheRecords5.xml><?xml version="1.0" encoding="utf-8"?>
<pivotCacheRecords xmlns="http://schemas.openxmlformats.org/spreadsheetml/2006/main" xmlns:r="http://schemas.openxmlformats.org/officeDocument/2006/relationships" count="249">
  <r>
    <s v="Cárcel Villa Inés de Apartadó."/>
    <x v="0"/>
    <s v="Cárcel Villa Inés de Apartadó."/>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Cárcel Villa Inés de Apartadó."/>
    <x v="1"/>
    <s v="Cárcel Villa Inés de Apartadó."/>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ace el Ministerio de Salud."/>
    <m/>
    <d v="2016-04-08T00:00:00"/>
    <m/>
    <m/>
    <m/>
    <s v="SI"/>
    <s v="SI"/>
    <n v="1"/>
    <s v="16 Carceles"/>
  </r>
  <r>
    <s v="Cárcel Villa Inés de Apartadó."/>
    <x v="2"/>
    <s v="Cárcel Villa Inés de Apartadó."/>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Cárcel Villa Inés de Apartadó."/>
    <x v="3"/>
    <s v="Cárcel Villa Inés de Apartadó."/>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Cárcel Villa Inés de Apartadó."/>
    <x v="4"/>
    <s v="Cárcel Villa Inés de Apartadó."/>
    <s v="Efectuar un registro detallado sobre cada uno de los internos y de su situación en el establecimiento penitenciario."/>
    <s v="1. La Desarticulación de la política criminal y el Estado de Cosas Inconstitucional"/>
    <m/>
    <m/>
    <m/>
    <m/>
    <m/>
    <m/>
    <m/>
    <s v="NO"/>
    <s v="NO"/>
    <n v="1"/>
    <s v="16 Carceles"/>
  </r>
  <r>
    <s v="Comité Interdisciplinario"/>
    <x v="5"/>
    <s v="Comité Interdisciplinario"/>
    <s v="Informar a la Sala de Revisión sobre las circunstancias que imposibiliten técnicamente el cumplimiento de las órdenes emitidas por la sentencia."/>
    <s v="1. La Desarticulación de la política criminal y el Estado de Cosas Inconstitucional"/>
    <m/>
    <m/>
    <m/>
    <d v="2016-04-08T00:00:00"/>
    <m/>
    <m/>
    <m/>
    <s v="NO"/>
    <s v="NO"/>
    <n v="1"/>
    <s v="Comité Interdisciplinario"/>
  </r>
  <r>
    <s v="Comité Interdisciplinario"/>
    <x v="6"/>
    <s v="Comité Interdisciplinario"/>
    <s v="Analizar técnicamente las necesidades que se verifican en las cárceles del país, y cubra cada uno de los aspectos relacionados con los problemas de reclusión identificados. Lo anterior hasta consolidar una Norma Técnica sobre la Privación de la Libertad en Colombia, la cual deberán observar las entidades involucradas en todas las fases de la Política Criminal."/>
    <s v="1. La Desarticulación de la política criminal y el Estado de Cosas Inconstitucional"/>
    <m/>
    <s v="(9) meses contados a partir de la notificación de esta sentencia."/>
    <n v="270"/>
    <d v="2017-01-03T00:00:00"/>
    <m/>
    <m/>
    <m/>
    <s v="NO"/>
    <s v="NO"/>
    <n v="1"/>
    <s v="Comité Interdisciplinario"/>
  </r>
  <r>
    <s v="Comité Interdisciplinario"/>
    <x v="7"/>
    <s v="Comité Interdisciplinario"/>
    <s v="Identificar los parámetros técnicos que permitan consolidar condiciones de reclusión dignas, tanto para las personas condenadas, como para las sindicadas, en lo que pueda ser diferente entre ellas.  "/>
    <s v="2. Hacinamiento y otras causas de violación masiva de derechos"/>
    <s v="a.    El hacinamiento y los efectos en cuanto a la reducción de espacios para el descanso nocturno."/>
    <m/>
    <m/>
    <d v="2016-04-08T00:00:00"/>
    <m/>
    <m/>
    <m/>
    <s v="NO"/>
    <s v="NO"/>
    <n v="1"/>
    <s v="Comité Interdisciplinario"/>
  </r>
  <r>
    <s v="Comité Interdisciplinario"/>
    <x v="8"/>
    <s v="Comité Interdisciplinario"/>
    <s v="Convocar a las autoridades públicas que manejen el tema a consultar, debiendo hacer sesiones de trabajo por cada uno de los problemas abordados en esta sentencia sobre las condiciones de reclusión. Por ejemplo, para determinar los mínimos de la prestación del servicio de salud, deberá convocarse a autoridades nacionales y territoriales, como el Ministerio de Salud, la Superintendencia de Salud, algunas Secretarías de Salud. Una vez determinados será el Ministerio quien emita un acto administrativo que los recoja y los difunda. "/>
    <s v="4. Deficiente sistema de salud en el sector penitenciario y carcelario"/>
    <s v="c.     La precariedad de los servicios de salud."/>
    <s v="La primera convocatoria deberá emprenderse a la notificación de esta sentencia"/>
    <n v="0"/>
    <d v="2016-04-08T00:00:00"/>
    <m/>
    <m/>
    <m/>
    <s v="NO"/>
    <s v="NO"/>
    <n v="1"/>
    <s v="Comité Interdisciplinario"/>
  </r>
  <r>
    <s v="Comité Interdisciplinario"/>
    <x v="9"/>
    <s v="Comité Interdisciplinario"/>
    <s v="Establecer técnicamente, en el caso de las personas en condición de discapacidad física, que precisen de elementos como sillas de ruedas para su movilización, la necesidad de un mayor metraje en las cárceles y determinar la cantidad de espacio necesaria para que puedan movilizarse en forma autónoma, con los dispositivos en los que se apoyan para eso."/>
    <s v="2. Hacinamiento y otras causas de violación masiva de derechos"/>
    <s v="a.    El hacinamiento y los efectos en cuanto a la reducción de espacios para el descanso nocturno."/>
    <m/>
    <m/>
    <d v="2016-04-08T00:00:00"/>
    <m/>
    <m/>
    <m/>
    <s v="NO"/>
    <s v="NO"/>
    <n v="1"/>
    <s v="Comité Interdisciplinario"/>
  </r>
  <r>
    <s v="Comité Interdisciplinario"/>
    <x v="10"/>
    <s v="Comité Interdisciplinario"/>
    <s v="Ponderar la necesidad de establecer lugares diferenciados de reclusión para sujetos de especial protección constitucional, en forma tal que se resguarden los derechos de las mujeres embarazadas, lactantes, personas de la tercera edad, personas con enfermedades terminales o crónicas y personas en situación de discapacidad."/>
    <s v="2. Hacinamiento y otras causas de violación masiva de derechos"/>
    <s v="a.    El hacinamiento y los efectos en cuanto a la reducción de espacios para el descanso nocturno."/>
    <m/>
    <m/>
    <d v="2016-04-08T00:00:00"/>
    <m/>
    <m/>
    <m/>
    <s v="NO"/>
    <s v="NO"/>
    <n v="1"/>
    <s v="Comité Interdisciplinario"/>
  </r>
  <r>
    <s v="Complejo Carcelario y Penitenciario Metropolitano de Cúcuta"/>
    <x v="0"/>
    <s v="Complejo Carcelario y Penitenciario Metropolitano de Cúcuta"/>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Complejo Carcelario y Penitenciario Metropolitano de Cúcuta"/>
    <x v="1"/>
    <s v="Complejo Carcelario y Penitenciario Metropolitano de Cúcuta"/>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Complejo Carcelario y Penitenciario Metropolitano de Cúcuta"/>
    <x v="2"/>
    <s v="Complejo Carcelario y Penitenciario Metropolitano de Cúcuta"/>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Complejo Carcelario y Penitenciario Metropolitano de Cúcuta"/>
    <x v="3"/>
    <s v="Complejo Carcelario y Penitenciario Metropolitano de Cúcuta"/>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Complejo Carcelario y Penitenciario Metropolitano de Cúcuta"/>
    <x v="4"/>
    <s v="Complejo Carcelario y Penitenciario Metropolitano de Cúcuta"/>
    <s v="Efectuar un registro detallado sobre cada uno de los internos y de su situación en el establecimiento penitenciario."/>
    <s v="1. La Desarticulación de la política criminal y el Estado de Cosas Inconstitucional"/>
    <m/>
    <m/>
    <m/>
    <m/>
    <m/>
    <m/>
    <m/>
    <s v="NO"/>
    <s v="NO"/>
    <n v="1"/>
    <s v="16 Carceles"/>
  </r>
  <r>
    <s v="Congreso "/>
    <x v="11"/>
    <s v="Congreso "/>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1. La Desarticulación de la política criminal y el Estado de Cosas Inconstitucional"/>
    <m/>
    <m/>
    <m/>
    <d v="2016-04-08T00:00:00"/>
    <m/>
    <m/>
    <m/>
    <s v="NO"/>
    <s v="NO"/>
    <n v="1"/>
    <s v="Congreso"/>
  </r>
  <r>
    <s v="Congreso "/>
    <x v="12"/>
    <s v="Congreso "/>
    <s v="Contar con el concepto previo del Comité Técnico Científico del Consejo Superior de Política Criminal, para iniciar el trámite de proyectos de ley o actos legislativos que incidan en la política criminal y en el funcionamiento del Sistema de Justicia Penal"/>
    <s v="1. La Desarticulación de la política criminal y el Estado de Cosas Inconstitucional"/>
    <m/>
    <m/>
    <m/>
    <d v="2016-04-08T00:00:00"/>
    <m/>
    <m/>
    <m/>
    <s v="NO"/>
    <s v="NO"/>
    <n v="1"/>
    <s v="Congreso"/>
  </r>
  <r>
    <s v="Congreso "/>
    <x v="13"/>
    <s v="Congreso "/>
    <s v="Promover la creación, implementación y/o ejecución de un sistema amplio de penas y medidas de aseguramiento alternativas a la privación de la libertad. (Orden compartida con el Congreso, la Fiscalía y la Presidencia)"/>
    <s v="1. La Desarticulación de la política criminal y el Estado de Cosas Inconstitucional"/>
    <m/>
    <m/>
    <m/>
    <d v="2016-04-08T00:00:00"/>
    <m/>
    <m/>
    <m/>
    <s v="SI"/>
    <s v="SI"/>
    <n v="1"/>
    <s v="Congreso"/>
  </r>
  <r>
    <s v="Congreso "/>
    <x v="14"/>
    <s v="Congreso "/>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1. La Desarticulación de la política criminal y el Estado de Cosas Inconstitucional"/>
    <m/>
    <s v="Después de establecido el Sistema de Información sobre la Política Criminal"/>
    <m/>
    <d v="2016-04-08T00:00:00"/>
    <m/>
    <m/>
    <m/>
    <s v="NO"/>
    <s v="NO"/>
    <n v="1"/>
    <s v="Congreso"/>
  </r>
  <r>
    <s v="Congreso "/>
    <x v="15"/>
    <s v="Congreso "/>
    <s v="Dar reserva de ley estatutaria a leyes penales: La Constitución prevé reserva legal para la consagración de nuevos tipos penales, lo cual resulta problemático, pues ello genera que, a pesar de que exista un Código Penal, en él no se encuentran consagrados en forma sistemática todos los delitos y sanciones; de tal modo la normativa penal se encuentra dispersa en varias leyes cuyo origen y control es el de una ley ordinaria. Lo anterior genera proliferación de normas que consagran delitos, y ahonda las incoherencias normativas del sistema sancionatorio penal en Colombia, afectando la seguridad jurídica."/>
    <s v="1. La Desarticulación de la política criminal y el Estado de Cosas Inconstitucional"/>
    <m/>
    <m/>
    <m/>
    <d v="2016-04-08T00:00:00"/>
    <m/>
    <m/>
    <m/>
    <s v="NO"/>
    <s v="NO"/>
    <n v="1"/>
    <s v="Congreso"/>
  </r>
  <r>
    <s v="Consejo Superior de la Judicatura"/>
    <x v="16"/>
    <s v="Consejo Superior de la Judicatura"/>
    <s v="Emprender todas las acciones necesarias para diseñar un cronograma de implementación de las brigadas jurídicas periódicas en los establecimientos de reclusión del paí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Dos (2) meses contados partir de la notificación de esta sentencia"/>
    <n v="60"/>
    <d v="2016-06-07T00:00:00"/>
    <m/>
    <m/>
    <m/>
    <s v="NO"/>
    <s v="NO"/>
    <n v="1"/>
    <s v="Consejo Superior de la Judicatura"/>
  </r>
  <r>
    <s v="Consejo Superior de la Judicatura"/>
    <x v="17"/>
    <s v="Consejo Superior de la Judicatura"/>
    <s v="Emprender todas las acciones necesarias para implementar brigadas jurídicas en los 16 establecimientos de reclusión accionados en los procesos acumulado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Cuatro (4) meses contados partir de la notificación de esta sentencia"/>
    <n v="120"/>
    <d v="2016-08-06T00:00:00"/>
    <m/>
    <m/>
    <m/>
    <s v="NO"/>
    <s v="NO"/>
    <n v="1"/>
    <s v="Consejo Superior de la Judicatura"/>
  </r>
  <r>
    <s v="Consejo Superior de la Judicatura"/>
    <x v="18"/>
    <s v="Consejo Superior de la Judicatur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Cuatro (4) meses siguientes a la notificación de esta decisión"/>
    <n v="120"/>
    <d v="2016-08-06T00:00:00"/>
    <m/>
    <m/>
    <m/>
    <s v="NO"/>
    <s v="NO"/>
    <n v="1"/>
    <s v="Consejo Superior de la Judicatura"/>
  </r>
  <r>
    <s v="Consejo Superior de la Judicatura"/>
    <x v="19"/>
    <s v="Consejo Superior de la Judicatura"/>
    <s v="Propender, mediante mecanismos de capacitación y concientización, porque los Jueces de Ejecución de penas y Medidas de Seguridad, respondan a su obligación de tramitar de oficio o a solicitud de parte, alternativas punitivas para los reclusos que cumplan los requisitos legales para ello, conforme el artículo 7A de la Ley 65 de 1993, adicionado por la Ley 1709 de 2014."/>
    <s v="2. Hacinamiento y otras causas de violación masiva de derechos"/>
    <s v="f.      Las demoras en la evacuación de las solicitudes de redención de penas y libertad condicional, fundada en el hacinamiento y reproductora del mismo."/>
    <m/>
    <m/>
    <d v="2016-04-08T00:00:00"/>
    <m/>
    <m/>
    <m/>
    <s v="NO"/>
    <s v="NO"/>
    <n v="1"/>
    <s v="Consejo Superior de la Judicatura"/>
  </r>
  <r>
    <s v="Consejo Superior Política Criminal"/>
    <x v="20"/>
    <s v="Consejo Superior Política Criminal"/>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s v="d. La imposibilidad de realizar actividades tendientes a la resocialización o a la redención de la pena"/>
    <s v="“dichos plazos no podrán superar el término de dos (2) años contados a partir de la notificación de esta sentencia”"/>
    <n v="730"/>
    <d v="2018-04-08T00:00:00"/>
    <m/>
    <m/>
    <m/>
    <s v="SI"/>
    <s v="SI"/>
    <n v="1"/>
    <s v="Consejo Superior Política Criminal"/>
  </r>
  <r>
    <s v="Consejo Superior Política Criminal"/>
    <x v="21"/>
    <s v="Consejo Superior Política Criminal"/>
    <s v="Crear un sistema de información unificado, serio y confiable sobre Política Criminal. Este sistema de información deberá seguir los parámetros definidos en los fundamentos jurídicos 79,80 y 107 (parte iii) de la presente sentencia. Así mismo deberá priorizar los siguientes aspectos: _x000a__x000a_a.     Crear estadísticas y bases de datos unificadas, serias y confiables sobre la criminalidad en el país, que permitan proponer soluciones y medir resultados. _x000a__x000a_b.     Crear un sistema de medición que permita reconocer, entre otros, el impacto de las leyes y reformas en materia de política criminal, sobre el Sistema Penitenciario y Carcelario. _x000a__x000a_c.      Crear bases de datos y estadísticas unificadas, serias y confiables sobre la aplicación de la detención preventiva en el país. _x000a__x000a_d.     Realizar una revisión sobre la fiabilidad de la información relacionada con la creación y adecuación de cupos carcelarios, con el fin de determinar cuántos cupos cumplen las condiciones mínimas de subsistencia. _x000a_"/>
    <s v="1. La Desarticulación de la política criminal y el Estado de Cosas Inconstitucional"/>
    <m/>
    <s v="tres (3) meses contados a partir de la notificación de esta sentencia"/>
    <n v="90"/>
    <d v="2016-07-07T00:00:00"/>
    <m/>
    <m/>
    <m/>
    <s v="NO"/>
    <s v="NO"/>
    <n v="1"/>
    <s v="Consejo Superior Política Criminal"/>
  </r>
  <r>
    <s v="DANE"/>
    <x v="22"/>
    <s v="DANE"/>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con el apoyo del Ministerio de Educación, DANE y el SENA)"/>
    <s v="1. La Desarticulación de la política criminal y el Estado de Cosas Inconstitucional"/>
    <s v="d. La imposibilidad de realizar actividades tendientes a la resocialización o a la redención de la pena"/>
    <m/>
    <m/>
    <d v="2016-04-08T00:00:00"/>
    <m/>
    <m/>
    <m/>
    <s v="NO"/>
    <s v="NO"/>
    <n v="1"/>
    <s v="DANE"/>
  </r>
  <r>
    <s v="Defensoría"/>
    <x v="16"/>
    <s v="Defensoría"/>
    <s v="Emprender todas las acciones necesarias para diseñar un cronograma de implementación de las brigadas jurídicas periódicas en los establecimientos de reclusión del paí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Dos (2) meses contados partir de la notificación de esta sentencia"/>
    <n v="60"/>
    <d v="2016-06-07T00:00:00"/>
    <m/>
    <m/>
    <m/>
    <s v="NO"/>
    <s v="NO"/>
    <n v="1"/>
    <s v="Defensoría"/>
  </r>
  <r>
    <s v="Defensoría"/>
    <x v="17"/>
    <s v="Defensoría"/>
    <s v="Emprender todas las acciones necesarias para implementar brigadas jurídicas en los 16 establecimientos de reclusión accionados en los procesos acumulado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Cuatro (4) meses contados partir de la notificación de esta sentencia"/>
    <n v="120"/>
    <d v="2016-08-06T00:00:00"/>
    <m/>
    <m/>
    <m/>
    <s v="NO"/>
    <s v="NO"/>
    <n v="1"/>
    <s v="Defensoría"/>
  </r>
  <r>
    <s v="Defensoría"/>
    <x v="23"/>
    <s v="Defensoría"/>
    <s v="Conformación del Comité Interdisciplinario"/>
    <s v="1. La Desarticulación de la política criminal y el Estado de Cosas Inconstitucional"/>
    <m/>
    <s v="Conformación =treinta (30) días._x000a_Entrada en funcionamiento= seis 6 meses"/>
    <m/>
    <d v="2016-04-08T00:00:00"/>
    <m/>
    <m/>
    <m/>
    <s v="NO"/>
    <s v="NO"/>
    <n v="1"/>
    <s v="Defensoría"/>
  </r>
  <r>
    <s v="Defensoría"/>
    <x v="24"/>
    <s v="Defensoría"/>
    <s v="Crear el Grupo de Seguimiento al cumplimiento de las órdenes generales y particulares proferidas en la sentencia. _x000a_"/>
    <s v="1. La Desarticulación de la política criminal y el Estado de Cosas Inconstitucional"/>
    <m/>
    <s v="Creación=5 días siguientes a la notificación del fallo._x000a_"/>
    <n v="5"/>
    <d v="2016-04-13T00:00:00"/>
    <m/>
    <m/>
    <m/>
    <s v="NO"/>
    <s v="NO"/>
    <n v="1"/>
    <s v="Defensoría"/>
  </r>
  <r>
    <s v="Defensoría"/>
    <x v="25"/>
    <s v="Defensoría"/>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1. La Desarticulación de la política criminal y el Estado de Cosas Inconstitucional"/>
    <m/>
    <s v="En el término de los cinco (5) días siguientes a la notificación de la providencia"/>
    <n v="5"/>
    <d v="2016-04-13T00:00:00"/>
    <m/>
    <m/>
    <m/>
    <s v="SI"/>
    <s v="SI"/>
    <n v="1"/>
    <s v="Defensoría"/>
  </r>
  <r>
    <s v="Defensoría"/>
    <x v="26"/>
    <s v="Defensoría"/>
    <s v="Diseñar la estrategia de seguimiento al cumplimiento de esta sentencia (Esta orden es compartida con la Procuraduría General de la Nación y la Defensoría del Pueblo)"/>
    <s v="1. La Desarticulación de la política criminal y el Estado de Cosas Inconstitucional"/>
    <m/>
    <s v="Término de tres (3) meses, contabilizados desde la notificación de esta providencia judicial"/>
    <n v="90"/>
    <d v="2016-07-07T00:00:00"/>
    <m/>
    <m/>
    <m/>
    <s v="SI"/>
    <s v="SI"/>
    <n v="1"/>
    <s v="Defensoría"/>
  </r>
  <r>
    <s v="Defensoría"/>
    <x v="27"/>
    <s v="Defensoría"/>
    <s v="Asegurar que no haya elemento abordado en la providencia sin responsabilidad estatal."/>
    <s v="1. La Desarticulación de la política criminal y el Estado de Cosas Inconstitucional"/>
    <m/>
    <m/>
    <m/>
    <d v="2016-04-08T00:00:00"/>
    <m/>
    <m/>
    <m/>
    <s v="NO"/>
    <s v="NO"/>
    <n v="1"/>
    <s v="Defensoría"/>
  </r>
  <r>
    <s v="Defensoría"/>
    <x v="28"/>
    <s v="Defensoría"/>
    <s v="Fijación de las Normas Técnicas sobre la Privación de la Libertad; (ii) seguimiento y evaluación de su cumplimiento en el territorio nacional; y (iii) retroalimentación y reestructuración de las mismos. (Puede ser acompañada por CICR, Universidades Nacional de Colombia, EAFIT y de los ANDES)."/>
    <s v="1. La Desarticulación de la política criminal y el Estado de Cosas Inconstitucional"/>
    <m/>
    <m/>
    <m/>
    <d v="2016-04-08T00:00:00"/>
    <m/>
    <m/>
    <m/>
    <s v="NO"/>
    <s v="NO"/>
    <n v="1"/>
    <s v="Defensoría"/>
  </r>
  <r>
    <s v="Defensoría"/>
    <x v="29"/>
    <s v="Defensoría"/>
    <s v="Convocar a personas, naturales o jurídicas, que por su experticia en el tema puedan contribuir técnicamente al proceso de seguimiento que efectuará a través del Grupo conformado para ello."/>
    <s v="1. La Desarticulación de la política criminal y el Estado de Cosas Inconstitucional"/>
    <m/>
    <m/>
    <m/>
    <d v="2016-04-08T00:00:00"/>
    <m/>
    <m/>
    <m/>
    <s v="NO"/>
    <s v="NO"/>
    <n v="1"/>
    <s v="Defensoría"/>
  </r>
  <r>
    <s v="Defensoría"/>
    <x v="30"/>
    <s v="Defensoría"/>
    <s v="Vigilar el cumplimiento de la entrega razonable de duchas y baterías sanitarias, en óptimos estado de funcionamiento"/>
    <s v="5. Inadecuadas condiciones de salubridad e higiene en el establecimiento penitenciario y en el manejo de alimentos."/>
    <s v="b.    Precarias condiciones sanitarias. "/>
    <s v="En un lapso de tres (3) meses contados a partir de la notificación de esta sentencia"/>
    <n v="90"/>
    <d v="2016-07-07T00:00:00"/>
    <m/>
    <m/>
    <m/>
    <s v="NO"/>
    <s v="NO"/>
    <n v="1"/>
    <s v="Defensoría"/>
  </r>
  <r>
    <s v="Defensoría"/>
    <x v="31"/>
    <s v="Defensoría"/>
    <s v="Vigilar el cumplimiento de la entrega de los KITS y verificar que responda a los factores y necesidades que impone la región y sus condiciones climáticas."/>
    <s v="5. Inadecuadas condiciones de salubridad e higiene en el establecimiento penitenciario y en el manejo de alimentos."/>
    <s v="h.  El tratamiento y suministro de alimentos en forma poco higiénica. La calidad de la alimentación.-_x000a_b.    Precarias condiciones sanitarias. _x000a_"/>
    <s v="En un término máximo de tres (3) meses"/>
    <m/>
    <d v="2016-04-08T00:00:00"/>
    <m/>
    <m/>
    <m/>
    <s v="NO"/>
    <s v="NO"/>
    <n v="1"/>
    <s v="Defensoría"/>
  </r>
  <r>
    <s v="Defensoría"/>
    <x v="32"/>
    <s v="Defensoría"/>
    <s v="Informar a la Corte Constitucional sobre la evolución de la situación, los aciertos y las dificultades en el avance hacia la superación del ECI"/>
    <s v="1. La Desarticulación de la política criminal y el Estado de Cosas Inconstitucional"/>
    <m/>
    <s v="Semestral"/>
    <m/>
    <d v="2016-04-08T00:00:00"/>
    <m/>
    <m/>
    <m/>
    <s v="NO"/>
    <s v="NO"/>
    <n v="1"/>
    <s v="Defensoría"/>
  </r>
  <r>
    <s v="Departamento de Antioquia"/>
    <x v="33"/>
    <s v="Departamento de Antioqui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Caldas"/>
    <x v="33"/>
    <s v="Departamento de Caldas"/>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Caquetá"/>
    <x v="33"/>
    <s v="Departamento de Caquetá"/>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Meta"/>
    <x v="33"/>
    <s v="Departamento de Met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Norte de Santander"/>
    <x v="33"/>
    <s v="Departamento de Norte de Santander"/>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Risaralda"/>
    <x v="33"/>
    <s v="Departamento de Risarald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Santander"/>
    <x v="33"/>
    <s v="Departamento de Santander"/>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epartamento de Valle del Cauca"/>
    <x v="33"/>
    <s v="Departamento de Valle del Cauc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8 Departamentos"/>
  </r>
  <r>
    <s v="DNP"/>
    <x v="20"/>
    <s v="DNP"/>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s v="d. La imposibilidad de realizar actividades tendientes a la resocialización o a la redención de la pena"/>
    <s v="“dichos plazos no podrán superar el término de dos (2) años contados a partir de la notificación de esta sentencia”"/>
    <n v="730"/>
    <d v="2018-04-08T00:00:00"/>
    <m/>
    <m/>
    <m/>
    <s v="SI"/>
    <s v="SI"/>
    <n v="1"/>
    <s v="DNP"/>
  </r>
  <r>
    <s v="DNP"/>
    <x v="34"/>
    <s v="DNP"/>
    <s v="Ajustar todos los proyectos que se estén ejecutando o implementando a las condiciones mínimas de subsistencia digna y humana propuestas en la presente providencia. (A cargo de INPEC, USPEC, DNP y Ministerio de Justicia)"/>
    <s v="2. Hacinamiento y otras causas de violación masiva de derechos"/>
    <s v="a.    El hacinamiento y los efectos en cuanto a la reducción de espacios para el descanso nocturno."/>
    <s v="Seis (6) meses contados a partir de la notificación de esta decisión"/>
    <n v="180"/>
    <d v="2016-10-05T00:00:00"/>
    <m/>
    <m/>
    <m/>
    <s v="SI"/>
    <s v="SI"/>
    <n v="1"/>
    <s v="DNP"/>
  </r>
  <r>
    <s v="DNP"/>
    <x v="35"/>
    <s v="DNP"/>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2. Hacinamiento y otras causas de violación masiva de derechos"/>
    <s v="a.    El hacinamiento y los efectos en cuanto a la reducción de espacios para el descanso nocturno."/>
    <s v="Dos (2) meses a partir del enteramiento de la expedición de los lineamientos a cargo del Gobierno Nacional"/>
    <m/>
    <d v="2016-04-08T00:00:00"/>
    <m/>
    <m/>
    <m/>
    <s v="SI"/>
    <s v="SI"/>
    <n v="1"/>
    <s v="DNP"/>
  </r>
  <r>
    <s v="DNP"/>
    <x v="36"/>
    <s v="DNP"/>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2. Hacinamiento y otras causas de violación masiva de derechos"/>
    <s v="a.    El hacinamiento y los efectos en cuanto a la reducción de espacios para el descanso nocturno."/>
    <m/>
    <m/>
    <d v="2016-04-08T00:00:00"/>
    <m/>
    <m/>
    <m/>
    <s v="SI"/>
    <s v="SI"/>
    <n v="1"/>
    <s v="DNP"/>
  </r>
  <r>
    <s v="DNP"/>
    <x v="37"/>
    <s v="DNP"/>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4. Deficiente sistema de salud en el sector penitenciario y carcelario"/>
    <s v="c.     La precariedad de los servicios de salud."/>
    <s v="En un término no superior a un (1) año contado a partir de la notificación de la presente providencia"/>
    <n v="365"/>
    <d v="2017-04-08T00:00:00"/>
    <m/>
    <m/>
    <m/>
    <s v="SI"/>
    <s v="SI"/>
    <n v="1"/>
    <s v="DNP"/>
  </r>
  <r>
    <s v="DNP"/>
    <x v="38"/>
    <s v="DNP"/>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1. La Desarticulación de la política criminal y el Estado de Cosas Inconstitucional"/>
    <m/>
    <m/>
    <m/>
    <d v="2016-04-08T00:00:00"/>
    <m/>
    <m/>
    <m/>
    <s v="SI"/>
    <s v="SI"/>
    <n v="1"/>
    <s v="DNP"/>
  </r>
  <r>
    <s v="DNP"/>
    <x v="39"/>
    <s v="DNP"/>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La Desarticulación de la política criminal y el Estado de Cosas Inconstitucional"/>
    <m/>
    <m/>
    <m/>
    <d v="2016-04-08T00:00:00"/>
    <m/>
    <m/>
    <m/>
    <s v="SI"/>
    <s v="SI"/>
    <n v="1"/>
    <s v="DNP"/>
  </r>
  <r>
    <s v="DNP"/>
    <x v="40"/>
    <s v="DNP"/>
    <s v="Revisar los cupos existentes y adecuar los proyectados, al estándar referido y a las condiciones mínimas de reclusión por precisar"/>
    <s v="2. Hacinamiento y otras causas de violación masiva de derechos"/>
    <s v="a.    El hacinamiento y los efectos en cuanto a la reducción de espacios para el descanso nocturno."/>
    <m/>
    <m/>
    <d v="2016-04-08T00:00:00"/>
    <m/>
    <m/>
    <m/>
    <s v="SI"/>
    <s v="SI"/>
    <n v="1"/>
    <s v="DNP"/>
  </r>
  <r>
    <s v="EPAMS CAS de Itagüí."/>
    <x v="0"/>
    <s v="EPAMS CAS de Itagüí."/>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AMS CAS de Itagüí."/>
    <x v="1"/>
    <s v="EPAMS CAS de Itagüí."/>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AMS CAS de Itagüí."/>
    <x v="2"/>
    <s v="EPAMS CAS de Itagüí."/>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AMS CAS de Itagüí."/>
    <x v="3"/>
    <s v="EPAMS CAS de Itagüí."/>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AMS CAS de Itagüí."/>
    <x v="4"/>
    <s v="EPAMS CAS de Itagüí."/>
    <s v="Efectuar un registro detallado sobre cada uno de los internos y de su situación en el establecimiento penitenciario."/>
    <s v="1. La Desarticulación de la política criminal y el Estado de Cosas Inconstitucional"/>
    <m/>
    <m/>
    <m/>
    <m/>
    <m/>
    <m/>
    <m/>
    <s v="NO"/>
    <s v="NO"/>
    <n v="1"/>
    <s v="16 Carceles"/>
  </r>
  <r>
    <s v="EPAMS CAS de Palmira."/>
    <x v="0"/>
    <s v="EPAMS CAS de Palmira."/>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AMS CAS de Palmira."/>
    <x v="1"/>
    <s v="EPAMS CAS de Palmira."/>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AMS CAS de Palmira."/>
    <x v="2"/>
    <s v="EPAMS CAS de Palmira."/>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AMS CAS de Palmira."/>
    <x v="3"/>
    <s v="EPAMS CAS de Palmira."/>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AMS CAS de Palmira."/>
    <x v="4"/>
    <s v="EPAMS CAS de Palmira."/>
    <s v="Efectuar un registro detallado sobre cada uno de los internos y de su situación en el establecimiento penitenciario."/>
    <s v="1. La Desarticulación de la política criminal y el Estado de Cosas Inconstitucional"/>
    <m/>
    <m/>
    <m/>
    <m/>
    <m/>
    <m/>
    <m/>
    <s v="NO"/>
    <s v="NO"/>
    <n v="1"/>
    <s v="16 Carceles"/>
  </r>
  <r>
    <s v="EPMSC Cárcel la 40 de Pereira."/>
    <x v="0"/>
    <s v="EPMSC Cárcel la 40 de Pereira."/>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Cárcel la 40 de Pereira."/>
    <x v="1"/>
    <s v="EPMSC Cárcel la 40 de Pereira."/>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Cárcel la 40 de Pereira."/>
    <x v="2"/>
    <s v="EPMSC Cárcel la 40 de Pereira."/>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Cárcel la 40 de Pereira."/>
    <x v="3"/>
    <s v="EPMSC Cárcel la 40 de Pereira."/>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Cárcel la 40 de Pereira."/>
    <x v="4"/>
    <s v="EPMSC Cárcel la 40 de Pereira."/>
    <s v="Efectuar un registro detallado sobre cada uno de los internos y de su situación en el establecimiento penitenciario."/>
    <s v="1. La Desarticulación de la política criminal y el Estado de Cosas Inconstitucional"/>
    <m/>
    <m/>
    <m/>
    <m/>
    <m/>
    <m/>
    <m/>
    <s v="NO"/>
    <s v="NO"/>
    <n v="1"/>
    <s v="16 Carceles"/>
  </r>
  <r>
    <s v="EPMSC de Anserma Caldas."/>
    <x v="0"/>
    <s v="EPMSC de Anserma Caldas."/>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Anserma Caldas."/>
    <x v="1"/>
    <s v="EPMSC de Anserma Caldas."/>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Anserma Caldas."/>
    <x v="2"/>
    <s v="EPMSC de Anserma Caldas."/>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Anserma Caldas."/>
    <x v="3"/>
    <s v="EPMSC de Anserma Caldas."/>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Anserma Caldas."/>
    <x v="4"/>
    <s v="EPMSC de Anserma Caldas."/>
    <s v="Efectuar un registro detallado sobre cada uno de los internos y de su situación en el establecimiento penitenciario."/>
    <s v="1. La Desarticulación de la política criminal y el Estado de Cosas Inconstitucional"/>
    <m/>
    <m/>
    <m/>
    <m/>
    <m/>
    <m/>
    <m/>
    <s v="NO"/>
    <s v="NO"/>
    <n v="1"/>
    <s v="16 Carceles"/>
  </r>
  <r>
    <s v="EPMSC de Cartago."/>
    <x v="0"/>
    <s v="EPMSC de Cartag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Cartago."/>
    <x v="1"/>
    <s v="EPMSC de Cartago."/>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Cartago."/>
    <x v="2"/>
    <s v="EPMSC de Cartago."/>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Cartago."/>
    <x v="3"/>
    <s v="EPMSC de Cartago."/>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Cartago."/>
    <x v="4"/>
    <s v="EPMSC de Cartago."/>
    <s v="Efectuar un registro detallado sobre cada uno de los internos y de su situación en el establecimiento penitenciario."/>
    <s v="1. La Desarticulación de la política criminal y el Estado de Cosas Inconstitucional"/>
    <m/>
    <m/>
    <m/>
    <m/>
    <m/>
    <m/>
    <m/>
    <s v="NO"/>
    <s v="NO"/>
    <n v="1"/>
    <s v="16 Carceles"/>
  </r>
  <r>
    <s v="EPMSC de San Sebastián de Roldanillo."/>
    <x v="0"/>
    <s v="EPMSC de San Sebastián de Roldanill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San Sebastián de Roldanillo."/>
    <x v="1"/>
    <s v="EPMSC de San Sebastián de Roldanillo."/>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San Sebastián de Roldanillo."/>
    <x v="2"/>
    <s v="EPMSC de San Sebastián de Roldanillo."/>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San Sebastián de Roldanillo."/>
    <x v="3"/>
    <s v="EPMSC de San Sebastián de Roldanillo."/>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San Sebastián de Roldanillo."/>
    <x v="4"/>
    <s v="EPMSC de San Sebastián de Roldanillo."/>
    <s v="Efectuar un registro detallado sobre cada uno de los internos y de su situación en el establecimiento penitenciario."/>
    <s v="1. La Desarticulación de la política criminal y el Estado de Cosas Inconstitucional"/>
    <m/>
    <m/>
    <m/>
    <m/>
    <m/>
    <m/>
    <m/>
    <s v="NO"/>
    <s v="NO"/>
    <n v="1"/>
    <s v="16 Carceles"/>
  </r>
  <r>
    <s v="EPMSC de San Vicente de Chucurí."/>
    <x v="0"/>
    <s v="EPMSC de San Vicente de Chucurí."/>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San Vicente de Chucurí."/>
    <x v="1"/>
    <s v="EPMSC de San Vicente de Chucurí."/>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San Vicente de Chucurí."/>
    <x v="2"/>
    <s v="EPMSC de San Vicente de Chucurí."/>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San Vicente de Chucurí."/>
    <x v="3"/>
    <s v="EPMSC de San Vicente de Chucurí."/>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San Vicente de Chucurí."/>
    <x v="4"/>
    <s v="EPMSC de San Vicente de Chucurí."/>
    <s v="Efectuar un registro detallado sobre cada uno de los internos y de su situación en el establecimiento penitenciario."/>
    <s v="1. La Desarticulación de la política criminal y el Estado de Cosas Inconstitucional"/>
    <m/>
    <m/>
    <m/>
    <m/>
    <m/>
    <m/>
    <m/>
    <s v="NO"/>
    <s v="NO"/>
    <n v="1"/>
    <s v="16 Carceles"/>
  </r>
  <r>
    <s v="EPMSC de Santa Rosa de Cabal."/>
    <x v="0"/>
    <s v="EPMSC de Santa Rosa de Cabal."/>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Santa Rosa de Cabal."/>
    <x v="1"/>
    <s v="EPMSC de Santa Rosa de Cabal."/>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Santa Rosa de Cabal."/>
    <x v="2"/>
    <s v="EPMSC de Santa Rosa de Cabal."/>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Santa Rosa de Cabal."/>
    <x v="3"/>
    <s v="EPMSC de Santa Rosa de Cabal."/>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Santa Rosa de Cabal."/>
    <x v="4"/>
    <s v="EPMSC de Santa Rosa de Cabal."/>
    <s v="Efectuar un registro detallado sobre cada uno de los internos y de su situación en el establecimiento penitenciario."/>
    <s v="1. La Desarticulación de la política criminal y el Estado de Cosas Inconstitucional"/>
    <m/>
    <m/>
    <m/>
    <m/>
    <m/>
    <m/>
    <m/>
    <s v="NO"/>
    <s v="NO"/>
    <n v="1"/>
    <s v="16 Carceles"/>
  </r>
  <r>
    <s v="EPMSC de Villavicencio."/>
    <x v="0"/>
    <s v="EPMSC de Villavicenci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de Villavicencio."/>
    <x v="1"/>
    <s v="EPMSC de Villavicencio."/>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de Villavicencio."/>
    <x v="2"/>
    <s v="EPMSC de Villavicencio."/>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de Villavicencio."/>
    <x v="3"/>
    <s v="EPMSC de Villavicencio."/>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de Villavicencio."/>
    <x v="4"/>
    <s v="EPMSC de Villavicencio."/>
    <s v="Efectuar un registro detallado sobre cada uno de los internos y de su situación en el establecimiento penitenciario."/>
    <s v="1. La Desarticulación de la política criminal y el Estado de Cosas Inconstitucional"/>
    <m/>
    <m/>
    <m/>
    <m/>
    <m/>
    <m/>
    <m/>
    <s v="NO"/>
    <s v="NO"/>
    <n v="1"/>
    <s v="16 Carceles"/>
  </r>
  <r>
    <s v="EPMSC el Cunduy de Florencia."/>
    <x v="0"/>
    <s v="EPMSC el Cunduy de Florencia."/>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el Cunduy de Florencia."/>
    <x v="1"/>
    <s v="EPMSC el Cunduy de Florencia."/>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el Cunduy de Florencia."/>
    <x v="2"/>
    <s v="EPMSC el Cunduy de Florencia."/>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el Cunduy de Florencia."/>
    <x v="3"/>
    <s v="EPMSC el Cunduy de Florencia."/>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el Cunduy de Florencia."/>
    <x v="4"/>
    <s v="EPMSC el Cunduy de Florencia."/>
    <s v="Efectuar un registro detallado sobre cada uno de los internos y de su situación en el establecimiento penitenciario."/>
    <s v="1. La Desarticulación de la política criminal y el Estado de Cosas Inconstitucional"/>
    <m/>
    <m/>
    <m/>
    <m/>
    <m/>
    <m/>
    <m/>
    <s v="NO"/>
    <s v="NO"/>
    <n v="1"/>
    <s v="16 Carceles"/>
  </r>
  <r>
    <s v="EPMSC El Pedregal, en Medellín. "/>
    <x v="0"/>
    <s v="EPMSC El Pedregal, en Medellín.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El Pedregal, en Medellín. "/>
    <x v="1"/>
    <s v="EPMSC El Pedregal, en Medellín. "/>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El Pedregal, en Medellín. "/>
    <x v="2"/>
    <s v="EPMSC El Pedregal, en Medellín. "/>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El Pedregal, en Medellín. "/>
    <x v="3"/>
    <s v="EPMSC El Pedregal, en Medellín. "/>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El Pedregal, en Medellín. "/>
    <x v="4"/>
    <s v="EPMSC El Pedregal, en Medellín. "/>
    <s v="Efectuar un registro detallado sobre cada uno de los internos y de su situación en el establecimiento penitenciario."/>
    <s v="1. La Desarticulación de la política criminal y el Estado de Cosas Inconstitucional"/>
    <m/>
    <m/>
    <m/>
    <m/>
    <m/>
    <m/>
    <m/>
    <s v="NO"/>
    <s v="NO"/>
    <n v="1"/>
    <s v="16 Carceles"/>
  </r>
  <r>
    <s v="EPMSC La Modelo, en Bogotá."/>
    <x v="0"/>
    <s v="EPMSC La Modelo, en Bogotá."/>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La Modelo, en Bogotá."/>
    <x v="1"/>
    <s v="EPMSC La Modelo, en Bogotá."/>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La Modelo, en Bogotá."/>
    <x v="2"/>
    <s v="EPMSC La Modelo, en Bogotá."/>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La Modelo, en Bogotá."/>
    <x v="3"/>
    <s v="EPMSC La Modelo, en Bogotá."/>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La Modelo, en Bogotá."/>
    <x v="4"/>
    <s v="EPMSC La Modelo, en Bogotá."/>
    <s v="Efectuar un registro detallado sobre cada uno de los internos y de su situación en el establecimiento penitenciario."/>
    <s v="1. La Desarticulación de la política criminal y el Estado de Cosas Inconstitucional"/>
    <m/>
    <m/>
    <m/>
    <m/>
    <m/>
    <m/>
    <m/>
    <s v="NO"/>
    <s v="NO"/>
    <n v="1"/>
    <s v="16 Carceles"/>
  </r>
  <r>
    <s v="EPMSC La Vega de Sincelejo."/>
    <x v="0"/>
    <s v="EPMSC La Vega de Sincelej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La Vega de Sincelejo."/>
    <x v="1"/>
    <s v="EPMSC La Vega de Sincelejo."/>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La Vega de Sincelejo."/>
    <x v="2"/>
    <s v="EPMSC La Vega de Sincelejo."/>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La Vega de Sincelejo."/>
    <x v="3"/>
    <s v="EPMSC La Vega de Sincelejo."/>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La Vega de Sincelejo."/>
    <x v="4"/>
    <s v="EPMSC La Vega de Sincelejo."/>
    <s v="Efectuar un registro detallado sobre cada uno de los internos y de su situación en el establecimiento penitenciario."/>
    <s v="1. La Desarticulación de la política criminal y el Estado de Cosas Inconstitucional"/>
    <m/>
    <m/>
    <m/>
    <m/>
    <m/>
    <m/>
    <m/>
    <s v="NO"/>
    <s v="NO"/>
    <n v="1"/>
    <s v="16 Carceles"/>
  </r>
  <r>
    <s v="EPMSC, Cárcel Modelo de Bucaramanga."/>
    <x v="0"/>
    <s v="EPMSC, Cárcel Modelo de Bucaramanga."/>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16 Carceles"/>
  </r>
  <r>
    <s v="EPMSC, Cárcel Modelo de Bucaramanga."/>
    <x v="1"/>
    <s v="EPMSC, Cárcel Modelo de Bucaramanga."/>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16 Carceles"/>
  </r>
  <r>
    <s v="EPMSC, Cárcel Modelo de Bucaramanga."/>
    <x v="2"/>
    <s v="EPMSC, Cárcel Modelo de Bucaramanga."/>
    <s v="Estructurar una base de datos y un Sistema de Información fuerte que recoja la información relevante a toda la política criminal"/>
    <s v="1. La Desarticulación de la política criminal y el Estado de Cosas Inconstitucional"/>
    <m/>
    <m/>
    <m/>
    <d v="2016-04-08T00:00:00"/>
    <m/>
    <m/>
    <m/>
    <s v="NO"/>
    <s v="NO"/>
    <n v="1"/>
    <s v="16 Carceles"/>
  </r>
  <r>
    <s v="EPMSC, Cárcel Modelo de Bucaramanga."/>
    <x v="3"/>
    <s v="EPMSC, Cárcel Modelo de Bucaramanga."/>
    <s v="Construir, en forma asistida por el INPEC, un plan de utilización de espacios y de manejo del tiempo en la vida carcelaria. Los planes deberán ser aprobados por el Ministerio de Justicia y del Derecho. "/>
    <s v="2. Hacinamiento y otras causas de violación masiva de derechos"/>
    <s v="a.    El hacinamiento y los efectos en cuanto a la reducción de espacios para el descanso nocturno."/>
    <m/>
    <m/>
    <d v="2016-04-08T00:00:00"/>
    <m/>
    <m/>
    <m/>
    <s v="NO"/>
    <s v="NO"/>
    <n v="1"/>
    <s v="16 Carceles"/>
  </r>
  <r>
    <s v="EPMSC, Cárcel Modelo de Bucaramanga."/>
    <x v="4"/>
    <s v="EPMSC, Cárcel Modelo de Bucaramanga."/>
    <s v="Efectuar un registro detallado sobre cada uno de los internos y de su situación en el establecimiento penitenciario."/>
    <s v="1. La Desarticulación de la política criminal y el Estado de Cosas Inconstitucional"/>
    <m/>
    <m/>
    <m/>
    <m/>
    <m/>
    <m/>
    <m/>
    <s v="NO"/>
    <s v="NO"/>
    <n v="1"/>
    <s v="16 Carceles"/>
  </r>
  <r>
    <s v="Fiscalía"/>
    <x v="41"/>
    <s v="Fiscalía"/>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1. La Desarticulación de la política criminal y el Estado de Cosas Inconstitucional"/>
    <m/>
    <m/>
    <m/>
    <d v="2016-04-08T00:00:00"/>
    <m/>
    <m/>
    <m/>
    <s v="NO"/>
    <s v="NO"/>
    <n v="1"/>
    <s v="Fiscalía"/>
  </r>
  <r>
    <s v="Fiscalía"/>
    <x v="13"/>
    <s v="Fiscalía"/>
    <s v="Promover la creación, implementación y/o ejecución de un sistema amplio de penas y medidas de aseguramiento alternativas a la privación de la libertad. (Orden compartida con el Congreso, la Fiscalía y la Presidencia)"/>
    <s v="1. La Desarticulación de la política criminal y el Estado de Cosas Inconstitucional"/>
    <m/>
    <m/>
    <m/>
    <d v="2016-04-08T00:00:00"/>
    <m/>
    <m/>
    <m/>
    <s v="SI"/>
    <s v="SI"/>
    <n v="1"/>
    <s v="Fiscalía"/>
  </r>
  <r>
    <s v="Fiscalía"/>
    <x v="42"/>
    <s v="Fiscalía"/>
    <s v="Evitar la solicitud de medida de aseguramiento privativa de la libertad como una herramienta de investigación y no como un mecanismo restringido para salvaguardar a la comunidad. "/>
    <s v="1. La Desarticulación de la política criminal y el Estado de Cosas Inconstitucional"/>
    <m/>
    <m/>
    <m/>
    <d v="2016-04-08T00:00:00"/>
    <m/>
    <m/>
    <m/>
    <s v="NO"/>
    <s v="NO"/>
    <n v="1"/>
    <s v="Fiscalía"/>
  </r>
  <r>
    <s v="Grupo de Seguimiento Defensoría"/>
    <x v="43"/>
    <s v="Grupo de Seguimiento Defensoría"/>
    <s v="Deberá informar con periodicidad semestral a esta Corporación sobre la evolución (aciertos, desaciertos y dificultades) de la estrategia de superación del Estado de Cosas Inconstitucional, y de su impacto en el goce de los derechos de las personas privadas de la libertad. "/>
    <s v="1. La Desarticulación de la política criminal y el Estado de Cosas Inconstitucional"/>
    <m/>
    <s v="Informes : semestrales"/>
    <m/>
    <d v="2016-04-08T00:00:00"/>
    <m/>
    <m/>
    <m/>
    <s v="NO"/>
    <s v="NO"/>
    <n v="1"/>
    <s v="Grupo de Seguimiento Defensoría"/>
  </r>
  <r>
    <s v="INPEC"/>
    <x v="20"/>
    <s v="INPEC"/>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m/>
    <s v="“dichos plazos no podrán superar el término de dos (2) años contados a partir de la notificación de esta sentencia”"/>
    <n v="730"/>
    <d v="2018-04-08T00:00:00"/>
    <m/>
    <m/>
    <m/>
    <s v="SI"/>
    <s v="SI"/>
    <n v="1"/>
    <s v="INPEC"/>
  </r>
  <r>
    <s v="INPEC"/>
    <x v="44"/>
    <s v="INPEC"/>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2. Hacinamiento y otras causas de violación masiva de derechos"/>
    <s v="a.    El hacinamiento y los efectos en cuanto a la reducción de espacios para el descanso nocturno."/>
    <s v="Quince (15) meses contados a partir de la notificación de la presente sentencia"/>
    <n v="450"/>
    <d v="2017-07-02T00:00:00"/>
    <m/>
    <m/>
    <m/>
    <s v="SI"/>
    <s v="SI"/>
    <n v="1"/>
    <s v="INPEC"/>
  </r>
  <r>
    <s v="INPEC"/>
    <x v="34"/>
    <s v="INPEC"/>
    <s v="Ajustar todos los proyectos que se estén ejecutando o implementando a las condiciones mínimas de subsistencia digna y humana propuestas en la presente providencia. (A cargo de INPEC, USPEC, DNP y Ministerio de Justicia)"/>
    <s v="2. Hacinamiento y otras causas de violación masiva de derechos"/>
    <s v="a.    El hacinamiento y los efectos en cuanto a la reducción de espacios para el descanso nocturno."/>
    <s v="Seis (6) meses contados a partir de la notificación de esta decisión"/>
    <n v="180"/>
    <d v="2016-10-05T00:00:00"/>
    <m/>
    <m/>
    <m/>
    <s v="SI"/>
    <s v="SI"/>
    <n v="1"/>
    <s v="INPEC"/>
  </r>
  <r>
    <s v="INPEC"/>
    <x v="35"/>
    <s v="INPEC"/>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2. Hacinamiento y otras causas de violación masiva de derechos"/>
    <s v="a.    El hacinamiento y los efectos en cuanto a la reducción de espacios para el descanso nocturno."/>
    <s v="Dos (2) meses a partir del enteramiento de la expedición de los lineamientos a cargo del Gobierno Nacional"/>
    <m/>
    <d v="2016-04-08T00:00:00"/>
    <m/>
    <m/>
    <m/>
    <s v="SI"/>
    <s v="SI"/>
    <n v="1"/>
    <s v="INPEC"/>
  </r>
  <r>
    <s v="INPEC"/>
    <x v="36"/>
    <s v="INPEC"/>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2. Hacinamiento y otras causas de violación masiva de derechos"/>
    <s v="a.    El hacinamiento y los efectos en cuanto a la reducción de espacios para el descanso nocturno."/>
    <m/>
    <m/>
    <d v="2016-04-08T00:00:00"/>
    <m/>
    <m/>
    <m/>
    <s v="SI"/>
    <s v="SI"/>
    <n v="1"/>
    <s v="INPEC"/>
  </r>
  <r>
    <s v="INPEC"/>
    <x v="37"/>
    <s v="INPEC"/>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4. Deficiente sistema de salud en el sector penitenciario y carcelario"/>
    <s v="c.     La precariedad de los servicios de salud."/>
    <s v="En un término no superior a un (1) año contado a partir de la notificación de la presente providencia"/>
    <n v="365"/>
    <d v="2017-04-08T00:00:00"/>
    <m/>
    <m/>
    <m/>
    <s v="SI"/>
    <s v="SI"/>
    <n v="1"/>
    <s v="INPEC"/>
  </r>
  <r>
    <s v="INPEC"/>
    <x v="45"/>
    <s v="INPEC"/>
    <s v="Adecuar todas las áreas de sanidad de los 16 establecimientos de reclusión bajo estudio para que se cumplan con las condiciones mínimas de prestación del servicio de salud ( A cargo de INPEC, USPEC,  Ministerio de Justicia)"/>
    <s v="4. Deficiente sistema de salud en el sector penitenciario y carcelario"/>
    <s v="c.     La precariedad de los servicios de salud."/>
    <s v="En un término de un (1) año a partir de la notificación de esta sentencia"/>
    <n v="365"/>
    <d v="2017-04-08T00:00:00"/>
    <m/>
    <m/>
    <m/>
    <s v="SI"/>
    <s v="SI"/>
    <n v="1"/>
    <s v="INPEC"/>
  </r>
  <r>
    <s v="INPEC"/>
    <x v="46"/>
    <s v="INPEC"/>
    <s v="Poner a disposición de cada interno kit de aseo, colchoneta, almohada, sábanas y cobija(s) en caso de ser necesarias, para su descanso nocturno; cada persona que ingrese al penal debe contar con esta misma garantía (A cargo de INPEC, USPEC)"/>
    <s v="5. Inadecuadas condiciones de salubridad e higiene en el establecimiento penitenciario y en el manejo de alimentos."/>
    <s v="h.  El tratamiento y suministro de alimentos en forma poco higiénica. La calidad de la alimentación.-_x000a_b.    Precarias condiciones sanitarias. _x000a_"/>
    <s v="En un término máximo de tres (3) meses"/>
    <m/>
    <d v="2016-04-08T00:00:00"/>
    <m/>
    <m/>
    <m/>
    <s v="SI"/>
    <s v="SI"/>
    <n v="1"/>
    <s v="INPEC"/>
  </r>
  <r>
    <s v="INPEC"/>
    <x v="47"/>
    <s v="INPEC"/>
    <s v="Poner a disposición de los internos una cantidad razonable de duchas y baterías sanitarias, en óptimos estado de funcionamiento (A cargo de INPEC, USPEC)"/>
    <s v="5. Inadecuadas condiciones de salubridad e higiene en el establecimiento penitenciario y en el manejo de alimentos."/>
    <s v="b.    Precarias condiciones sanitarias. "/>
    <s v="En un lapso de tres (3) meses contados a partir de la notificación de esta sentencia"/>
    <n v="90"/>
    <d v="2016-07-07T00:00:00"/>
    <m/>
    <m/>
    <m/>
    <s v="SI"/>
    <s v="SI"/>
    <n v="1"/>
    <s v="INPEC"/>
  </r>
  <r>
    <s v="INPEC"/>
    <x v="0"/>
    <s v="IN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INPEC"/>
  </r>
  <r>
    <s v="INPEC"/>
    <x v="1"/>
    <s v="INPEC"/>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INPEC"/>
  </r>
  <r>
    <s v="INPEC"/>
    <x v="48"/>
    <s v="INPEC"/>
    <s v="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
    <s v="5. Inadecuadas condiciones de salubridad e higiene en el establecimiento penitenciario y en el manejo de alimentos."/>
    <s v="g.    Falta de acceso al agua potable en forma continua de los internos al interior de los establecimientos carcelarios."/>
    <s v="En el término de (3) meses contados a partir de la notificación de esta sentencia"/>
    <n v="90"/>
    <d v="2016-07-07T00:00:00"/>
    <m/>
    <m/>
    <m/>
    <s v="SI"/>
    <s v="SI"/>
    <n v="1"/>
    <s v="INPEC"/>
  </r>
  <r>
    <s v="INPEC"/>
    <x v="49"/>
    <s v="INPEC"/>
    <s v="Presentar un informe y un plan de acción para cubrir las necesidades insatisfechas"/>
    <s v="1. La Desarticulación de la política criminal y el Estado de Cosas Inconstitucional"/>
    <m/>
    <s v="No podrá superar los dos (2) años para su ejecución total"/>
    <m/>
    <d v="2016-04-08T00:00:00"/>
    <m/>
    <m/>
    <m/>
    <s v="NO"/>
    <s v="NO"/>
    <n v="1"/>
    <s v="INPEC"/>
  </r>
  <r>
    <s v="INPEC"/>
    <x v="50"/>
    <s v="INPEC"/>
    <s v="Garantizar la adecuación de espacios salubres e higiénicos donde los presos puedan alimentarse y satisfacer sus necesidades básicas con dignidad, la garantía de seguridad y vigilancia para los presos"/>
    <s v="5. Inadecuadas condiciones de salubridad e higiene en el establecimiento penitenciario y en el manejo de alimentos."/>
    <s v="h.  El tratamiento y suministro de alimentos en forma poco higiénica. La calidad de la alimentación.-_x000a_b.    Precarias condiciones sanitarias. _x000a_"/>
    <m/>
    <m/>
    <d v="2016-04-08T00:00:00"/>
    <m/>
    <m/>
    <m/>
    <s v="SI"/>
    <s v="SI"/>
    <n v="1"/>
    <s v="INPEC"/>
  </r>
  <r>
    <s v="INPEC"/>
    <x v="40"/>
    <s v="INPEC"/>
    <s v="Revisar los cupos existentes y adecuar los proyectados, al estándar referido y a las condiciones mínimas de reclusión por precisar"/>
    <s v="2. Hacinamiento y otras causas de violación masiva de derechos"/>
    <s v="a.    El hacinamiento y los efectos en cuanto a la reducción de espacios para el descanso nocturno."/>
    <m/>
    <m/>
    <d v="2016-04-08T00:00:00"/>
    <m/>
    <m/>
    <m/>
    <s v="SI"/>
    <s v="SI"/>
    <n v="1"/>
    <s v="INPEC"/>
  </r>
  <r>
    <s v="INPEC"/>
    <x v="51"/>
    <s v="INPEC"/>
    <s v="Nivelar el gasto en infraestructura con el gasto para los demás programas y servicios requeridos por la población carcelaria"/>
    <s v="1. La Desarticulación de la política criminal y el Estado de Cosas Inconstitucional"/>
    <m/>
    <m/>
    <m/>
    <d v="2016-04-08T00:00:00"/>
    <m/>
    <m/>
    <m/>
    <s v="SI"/>
    <s v="SI"/>
    <n v="1"/>
    <s v="INPEC"/>
  </r>
  <r>
    <s v="INPEC"/>
    <x v="52"/>
    <s v="INPEC"/>
    <s v="Solventar económicamente las medidas que operan frente a las personas condenadas. Las personas sindicadas están a cargo de las entidades territoriales."/>
    <s v="1. La Desarticulación de la política criminal y el Estado de Cosas Inconstitucional"/>
    <m/>
    <m/>
    <m/>
    <d v="2016-04-08T00:00:00"/>
    <m/>
    <m/>
    <m/>
    <s v="NO"/>
    <s v="NO"/>
    <n v="1"/>
    <s v="INPEC"/>
  </r>
  <r>
    <m/>
    <x v="31"/>
    <s v="INPEC"/>
    <s v="Vigilar el cumplimiento de la entrega de los KITS y verificar que responda a los factores y necesidades que impone la región y sus condiciones climáticas."/>
    <s v="5. Inadecuadas condiciones de salubridad e higiene en el establecimiento penitenciario y en el manejo de alimentos."/>
    <s v="h.  El tratamiento y suministro de alimentos en forma poco higiénica. La calidad de la alimentación.-_x000a_b.    Precarias condiciones sanitarias. _x000a_"/>
    <s v="En un término máximo de tres (3) meses"/>
    <m/>
    <d v="2016-04-08T00:00:00"/>
    <m/>
    <m/>
    <m/>
    <s v="NO"/>
    <s v="NO"/>
    <n v="1"/>
    <s v="INPEC"/>
  </r>
  <r>
    <s v="Ministerio de Educación"/>
    <x v="20"/>
    <s v="Ministerio de Educación"/>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s v="d. La imposibilidad de realizar actividades tendientes a la resocialización o a la redención de la pena"/>
    <s v="“dichos plazos no podrán superar el término de dos (2) años contados a partir de la notificación de esta sentencia”"/>
    <n v="730"/>
    <d v="2018-04-08T00:00:00"/>
    <m/>
    <m/>
    <m/>
    <s v="SI"/>
    <s v="SI"/>
    <n v="1"/>
    <s v="Ministerio de Educación"/>
  </r>
  <r>
    <m/>
    <x v="22"/>
    <s v="Ministerio de Educación"/>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con el apoyo del Ministerio de Educación, DANE y el SENA)"/>
    <s v="1. La Desarticulación de la política criminal y el Estado de Cosas Inconstitucional"/>
    <s v="d. La imposibilidad de realizar actividades tendientes a la resocialización o a la redención de la pena"/>
    <m/>
    <m/>
    <d v="2016-04-08T00:00:00"/>
    <m/>
    <m/>
    <m/>
    <m/>
    <m/>
    <n v="1"/>
    <s v="Ministerio de Educación"/>
  </r>
  <r>
    <s v="Ministerio de Hacienda"/>
    <x v="38"/>
    <s v="Ministerio de Hacienda"/>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1. La Desarticulación de la política criminal y el Estado de Cosas Inconstitucional"/>
    <m/>
    <m/>
    <m/>
    <d v="2016-04-08T00:00:00"/>
    <m/>
    <m/>
    <m/>
    <s v="SI"/>
    <s v="SI"/>
    <n v="1"/>
    <s v="Ministerio de Hacienda"/>
  </r>
  <r>
    <s v="Ministerio de Hacienda"/>
    <x v="39"/>
    <s v="Ministerio de Hacienda"/>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La Desarticulación de la política criminal y el Estado de Cosas Inconstitucional"/>
    <m/>
    <m/>
    <m/>
    <d v="2016-04-08T00:00:00"/>
    <m/>
    <m/>
    <m/>
    <s v="SI"/>
    <s v="SI"/>
    <n v="1"/>
    <s v="Ministerio de Hacienda"/>
  </r>
  <r>
    <s v="Ministerio de Hacienda"/>
    <x v="53"/>
    <s v="Ministerio de Hacienda"/>
    <s v="Destinar una partida presupuestal a la superación del Estado de Cosas Inconstitucional, a cada una de las entidades que hacen parte del Sistema Nacional Penitenciario y Carcelario"/>
    <s v="1. La Desarticulación de la política criminal y el Estado de Cosas Inconstitucional"/>
    <m/>
    <m/>
    <m/>
    <d v="2016-04-08T00:00:00"/>
    <m/>
    <m/>
    <m/>
    <s v="SI"/>
    <s v="SI"/>
    <n v="1"/>
    <s v="Ministerio de Hacienda"/>
  </r>
  <r>
    <s v="Ministerio de Hacienda"/>
    <x v="54"/>
    <s v="Ministerio de Hacienda"/>
    <s v="Incorporar una metodología que armonice el principio de anualidad en materia presupuestal, y las necesidades de la vida carcelaria"/>
    <s v="1. La Desarticulación de la política criminal y el Estado de Cosas Inconstitucional"/>
    <m/>
    <m/>
    <m/>
    <d v="2016-04-08T00:00:00"/>
    <m/>
    <m/>
    <m/>
    <s v="SI"/>
    <s v="SI"/>
    <n v="1"/>
    <s v="Ministerio de Hacienda"/>
  </r>
  <r>
    <s v="Ministerio de Justicia"/>
    <x v="55"/>
    <s v="Ministerio de Justicia"/>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1. La Desarticulación de la política criminal y el Estado de Cosas Inconstitucional"/>
    <m/>
    <m/>
    <m/>
    <d v="2016-04-08T00:00:00"/>
    <m/>
    <m/>
    <m/>
    <s v="NO"/>
    <s v="NO"/>
    <n v="1"/>
    <s v="Ministerio de Justicia"/>
  </r>
  <r>
    <s v="Ministerio de Justicia"/>
    <x v="56"/>
    <s v="Ministerio de Justicia"/>
    <s v=" Dar  viabilidad financiera e institucional al Consejo Superior de Política Criminal y a sus instancias técnicas y Diseñar un plan concreto y un cronograma de acción"/>
    <s v="1. La Desarticulación de la política criminal y el Estado de Cosas Inconstitucional"/>
    <m/>
    <s v="En el término de los seis (6) meses siguientes a la notificación de esta decisión"/>
    <n v="180"/>
    <d v="2016-10-05T00:00:00"/>
    <m/>
    <m/>
    <m/>
    <s v="NO"/>
    <s v="NO"/>
    <n v="1"/>
    <s v="Ministerio de Justicia"/>
  </r>
  <r>
    <s v="Ministerio de Justicia"/>
    <x v="57"/>
    <s v="Ministerio de Justicia"/>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1. La Desarticulación de la política criminal y el Estado de Cosas Inconstitucional"/>
    <m/>
    <s v="Dentro de los seis (6) meses siguientes a la notificación de esta sentencia"/>
    <n v="180"/>
    <d v="2016-10-05T00:00:00"/>
    <m/>
    <m/>
    <m/>
    <s v="NO"/>
    <s v="NO"/>
    <n v="1"/>
    <s v="Ministerio de Justicia"/>
  </r>
  <r>
    <s v="Ministerio de Justicia"/>
    <x v="58"/>
    <s v="Ministerio de Justicia"/>
    <s v="Emprender las acciones para la creación de un sistema de información unificado, serio y confiable sobre Política Criminal"/>
    <s v="1. La Desarticulación de la política criminal y el Estado de Cosas Inconstitucional"/>
    <m/>
    <s v="Seis (6) meses contados a partir de la notificación de esta sentencia"/>
    <n v="180"/>
    <d v="2016-10-05T00:00:00"/>
    <m/>
    <m/>
    <m/>
    <s v="NO"/>
    <s v="NO"/>
    <n v="1"/>
    <s v="Ministerio de Justicia"/>
  </r>
  <r>
    <s v="Ministerio de Justicia"/>
    <x v="14"/>
    <s v="Ministerio de Justicia"/>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1. La Desarticulación de la política criminal y el Estado de Cosas Inconstitucional"/>
    <m/>
    <s v="Después de establecido el Sistema de Información sobre la Política Criminal"/>
    <m/>
    <d v="2016-04-08T00:00:00"/>
    <m/>
    <m/>
    <m/>
    <s v="NO"/>
    <s v="NO"/>
    <n v="1"/>
    <s v="Ministerio de Justicia"/>
  </r>
  <r>
    <s v="Ministerio de Justicia"/>
    <x v="59"/>
    <s v="Ministerio de Justicia"/>
    <s v="Crear de una instancia técnica de carácter permanente que consolide un Sistema de información sobre la Política Criminal "/>
    <s v="1. La Desarticulación de la política criminal y el Estado de Cosas Inconstitucional"/>
    <m/>
    <s v="El proceso de diseño de la base de datos y de los mecanismos previstos para el flujo constante de información, deberá efectuarse seis (6) meses contados a partir de la notificación de esta providencia."/>
    <n v="180"/>
    <d v="2016-10-05T00:00:00"/>
    <m/>
    <m/>
    <m/>
    <s v="NO"/>
    <s v="NO"/>
    <n v="1"/>
    <s v="Ministerio de Justicia"/>
  </r>
  <r>
    <s v="Ministerio de Justicia"/>
    <x v="20"/>
    <s v="Ministerio de Justicia"/>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s v="d. La imposibilidad de realizar actividades tendientes a la resocialización o a la redención de la pena"/>
    <s v="“dichos plazos no podrán superar el término de dos (2) años contados a partir de la notificación de esta sentencia”"/>
    <n v="730"/>
    <d v="2018-04-08T00:00:00"/>
    <m/>
    <m/>
    <m/>
    <s v="SI"/>
    <s v="SI"/>
    <n v="1"/>
    <s v="Ministerio de Justicia"/>
  </r>
  <r>
    <s v="Ministerio de Justicia"/>
    <x v="16"/>
    <s v="Ministerio de Justicia"/>
    <s v="Emprender todas las acciones necesarias para diseñar un cronograma de implementación de las brigadas jurídicas periódicas en los establecimientos de reclusión del paí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Dos (2) meses contados partir de la notificación de esta sentencia"/>
    <n v="60"/>
    <d v="2016-06-07T00:00:00"/>
    <m/>
    <m/>
    <m/>
    <s v="NO"/>
    <s v="NO"/>
    <n v="1"/>
    <s v="Ministerio de Justicia"/>
  </r>
  <r>
    <s v="Ministerio de Justicia"/>
    <x v="17"/>
    <s v="Ministerio de Justicia"/>
    <s v="Emprender todas las acciones necesarias para implementar brigadas jurídicas en los 16 establecimientos de reclusión accionados en los procesos acumulado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Cuatro (4) meses contados partir de la notificación de esta sentencia"/>
    <n v="120"/>
    <d v="2016-08-06T00:00:00"/>
    <m/>
    <m/>
    <m/>
    <s v="NO"/>
    <s v="NO"/>
    <n v="1"/>
    <s v="Ministerio de Justicia"/>
  </r>
  <r>
    <s v="Ministerio de Justicia"/>
    <x v="18"/>
    <s v="Ministerio de Justici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2. Hacinamiento y otras causas de violación masiva de derechos"/>
    <s v="f.      Las demoras en la evacuación de las solicitudes de redención de penas y libertad condicional, fundada en el hacinamiento y reproductora del mismo."/>
    <s v="Cuatro (4) meses siguientes a la notificación de esta decisión"/>
    <n v="120"/>
    <d v="2016-08-06T00:00:00"/>
    <m/>
    <m/>
    <m/>
    <s v="NO"/>
    <s v="NO"/>
    <n v="1"/>
    <s v="Ministerio de Justicia"/>
  </r>
  <r>
    <s v="Ministerio de Justicia"/>
    <x v="23"/>
    <s v="Ministerio de Justicia"/>
    <s v="Conformación del Comité Interdisciplinario"/>
    <s v="1. La Desarticulación de la política criminal y el Estado de Cosas Inconstitucional"/>
    <m/>
    <s v="Conformación =treinta (30) días._x000a_Entrada en funcionamiento= seis 6 meses"/>
    <m/>
    <d v="2016-04-08T00:00:00"/>
    <m/>
    <m/>
    <m/>
    <s v="NO"/>
    <s v="NO"/>
    <n v="1"/>
    <s v="Ministerio de Justicia"/>
  </r>
  <r>
    <s v="Ministerio de Justicia"/>
    <x v="44"/>
    <s v="Ministerio de Justicia"/>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2. Hacinamiento y otras causas de violación masiva de derechos"/>
    <s v="a.    El hacinamiento y los efectos en cuanto a la reducción de espacios para el descanso nocturno."/>
    <s v="Quince (15) meses contados a partir de la notificación de la presente sentencia"/>
    <n v="450"/>
    <d v="2017-07-02T00:00:00"/>
    <m/>
    <m/>
    <m/>
    <s v="SI"/>
    <s v="SI"/>
    <n v="1"/>
    <s v="Ministerio de Justicia"/>
  </r>
  <r>
    <s v="Ministerio de Justicia"/>
    <x v="34"/>
    <s v="Ministerio de Justicia"/>
    <s v="Ajustar todos los proyectos que se estén ejecutando o implementando a las condiciones mínimas de subsistencia digna y humana propuestas en la presente providencia. (A cargo de INPEC, USPEC, DNP y Ministerio de Justicia)"/>
    <s v="2. Hacinamiento y otras causas de violación masiva de derechos"/>
    <s v="a.    El hacinamiento y los efectos en cuanto a la reducción de espacios para el descanso nocturno."/>
    <s v="Seis (6) meses contados a partir de la notificación de esta decisión"/>
    <n v="180"/>
    <d v="2016-10-05T00:00:00"/>
    <m/>
    <m/>
    <m/>
    <s v="SI"/>
    <s v="SI"/>
    <n v="1"/>
    <s v="Ministerio de Justicia"/>
  </r>
  <r>
    <s v="Ministerio de Justicia"/>
    <x v="35"/>
    <s v="Ministerio de Justicia"/>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2. Hacinamiento y otras causas de violación masiva de derechos"/>
    <s v="a.    El hacinamiento y los efectos en cuanto a la reducción de espacios para el descanso nocturno."/>
    <s v="Dos (2) meses a partir del enteramiento de la expedición de los lineamientos a cargo del Gobierno Nacional"/>
    <m/>
    <d v="2016-04-08T00:00:00"/>
    <m/>
    <m/>
    <m/>
    <s v="SI"/>
    <s v="SI"/>
    <n v="1"/>
    <s v="Ministerio de Justicia"/>
  </r>
  <r>
    <s v="Ministerio de Justicia"/>
    <x v="36"/>
    <s v="Ministerio de Justicia"/>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2. Hacinamiento y otras causas de violación masiva de derechos"/>
    <s v="a.    El hacinamiento y los efectos en cuanto a la reducción de espacios para el descanso nocturno."/>
    <m/>
    <m/>
    <d v="2016-04-08T00:00:00"/>
    <m/>
    <m/>
    <m/>
    <s v="SI"/>
    <s v="SI"/>
    <n v="1"/>
    <s v="Ministerio de Justicia"/>
  </r>
  <r>
    <s v="Ministerio de Justicia"/>
    <x v="37"/>
    <s v="Ministerio de Justicia"/>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4. Deficiente sistema de salud en el sector penitenciario y carcelario"/>
    <s v="c.     La precariedad de los servicios de salud."/>
    <s v="En un término no superior a un (1) año contado a partir de la notificación de la presente providencia"/>
    <n v="365"/>
    <d v="2017-04-08T00:00:00"/>
    <m/>
    <m/>
    <m/>
    <s v="SI"/>
    <s v="SI"/>
    <n v="1"/>
    <s v="Ministerio de Justicia"/>
  </r>
  <r>
    <s v="Ministerio de Justicia"/>
    <x v="60"/>
    <s v="Ministerio de Justicia"/>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1. La Desarticulación de la política criminal y el Estado de Cosas Inconstitucional"/>
    <m/>
    <s v="En el término de los cuatro (4) meses siguientes a la consolidación de la primera versión del sistema de información"/>
    <m/>
    <d v="2016-04-08T00:00:00"/>
    <m/>
    <m/>
    <m/>
    <s v="NO"/>
    <s v="NO"/>
    <n v="1"/>
    <s v="Ministerio de Justicia"/>
  </r>
  <r>
    <s v="Ministerio de Justicia"/>
    <x v="61"/>
    <s v="Ministerio de Justicia"/>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1. La Desarticulación de la política criminal y el Estado de Cosas Inconstitucional"/>
    <m/>
    <s v="un (1) mes contado a partir de la notificación de esta sentencia"/>
    <n v="365"/>
    <d v="2017-04-08T00:00:00"/>
    <m/>
    <m/>
    <m/>
    <s v="NO"/>
    <s v="NO"/>
    <n v="1"/>
    <s v="Ministerio de Justicia"/>
  </r>
  <r>
    <s v="Ministerio de Justicia"/>
    <x v="45"/>
    <s v="Ministerio de Justicia"/>
    <s v="Adecuar todas las áreas de sanidad de los 16 establecimientos de reclusión bajo estudio para que se cumplan con las condiciones mínimas de prestación del servicio de salud ( A cargo de INPEC, USPEC,  Ministerio de Justicia)"/>
    <s v="4. Deficiente sistema de salud en el sector penitenciario y carcelario"/>
    <s v="c.     La precariedad de los servicios de salud."/>
    <s v="En un término de un (1) año a partir de la notificación de esta sentencia"/>
    <n v="365"/>
    <d v="2017-04-08T00:00:00"/>
    <m/>
    <m/>
    <m/>
    <s v="SI"/>
    <s v="SI"/>
    <n v="1"/>
    <s v="Ministerio de Justicia"/>
  </r>
  <r>
    <s v="Ministerio de Justicia"/>
    <x v="48"/>
    <s v="Ministerio de Justicia"/>
    <s v="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
    <s v="5. Inadecuadas condiciones de salubridad e higiene en el establecimiento penitenciario y en el manejo de alimentos."/>
    <s v="g.    Falta de acceso al agua potable en forma continua de los internos al interior de los establecimientos carcelarios."/>
    <s v="En el término de (3) meses contados a partir de la notificación de esta sentencia"/>
    <n v="90"/>
    <d v="2016-07-07T00:00:00"/>
    <m/>
    <m/>
    <m/>
    <s v="SI"/>
    <s v="SI"/>
    <n v="1"/>
    <s v="Ministerio de Justicia"/>
  </r>
  <r>
    <s v="Ministerio de Justicia"/>
    <x v="62"/>
    <s v="Ministerio de Justicia"/>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1. La Desarticulación de la política criminal y el Estado de Cosas Inconstitucional"/>
    <m/>
    <m/>
    <m/>
    <d v="2016-04-08T00:00:00"/>
    <m/>
    <m/>
    <m/>
    <s v="NO"/>
    <s v="NO"/>
    <n v="1"/>
    <s v="Ministerio de Justicia"/>
  </r>
  <r>
    <s v="Ministerio de Justicia"/>
    <x v="2"/>
    <s v="Ministerio de Justicia"/>
    <s v="Estructurar una base de datos y un Sistema de Información fuerte que recoja la información relevante a toda la política criminal"/>
    <s v="1. La Desarticulación de la política criminal y el Estado de Cosas Inconstitucional"/>
    <m/>
    <m/>
    <m/>
    <d v="2016-04-08T00:00:00"/>
    <m/>
    <m/>
    <m/>
    <s v="NO"/>
    <s v="NO"/>
    <n v="1"/>
    <s v="Ministerio de Justicia"/>
  </r>
  <r>
    <s v="Ministerio de Justicia"/>
    <x v="63"/>
    <s v="Ministerio de Justicia"/>
    <s v="Consignar mensualmente la información local necesaria y las evidencias del caso, para determinar por parte de los líderes del seguimiento y de esta Corporación, los avances y retrocesos de la Política Criminal."/>
    <s v="1. La Desarticulación de la política criminal y el Estado de Cosas Inconstitucional"/>
    <m/>
    <s v="cada mes"/>
    <m/>
    <d v="2016-04-08T00:00:00"/>
    <m/>
    <m/>
    <m/>
    <s v="NO"/>
    <s v="NO"/>
    <n v="1"/>
    <s v="Ministerio de Justicia"/>
  </r>
  <r>
    <s v="Ministerio de Justicia"/>
    <x v="64"/>
    <s v="Ministerio de Justicia"/>
    <s v="Efectuar el registro de información sobre la vida en libertad de la persona que estuvo recluida"/>
    <s v="1. La Desarticulación de la política criminal y el Estado de Cosas Inconstitucional"/>
    <m/>
    <s v="2 años de acompañamiento y seguimiento, mensual durante el primero y trimestral durante el segundo, estableciendo el término que tarda la persona recién liberada en conseguir una fuente de generación de ingresos, para reestructurar su proyecto de vida. Deberá identificarse la reincidencia, y efectuarse un análisis sobre las causas de la misma, para retroalimentar el Sistema.  "/>
    <m/>
    <d v="2016-04-08T00:00:00"/>
    <m/>
    <m/>
    <m/>
    <s v="NO"/>
    <s v="NO"/>
    <n v="1"/>
    <s v="Ministerio de Justicia"/>
  </r>
  <r>
    <s v="Ministerio de Justicia"/>
    <x v="65"/>
    <s v="Ministerio de Justicia"/>
    <s v="Conformar un mecanismo mediante el cual la información pueda centralizarse, y a su vez pueda conectarse en condiciones de reserva, con los demás datos relativos a la ejecución de la pena o la criminalización terciaria"/>
    <s v="1. La Desarticulación de la política criminal y el Estado de Cosas Inconstitucional"/>
    <m/>
    <s v="un mes desde el momento en que la Defensoría del Pueblo haga entrega de los requerimientos de información. "/>
    <m/>
    <d v="2016-04-08T00:00:00"/>
    <m/>
    <m/>
    <m/>
    <s v="NO"/>
    <s v="NO"/>
    <n v="1"/>
    <s v="Ministerio de Justicia"/>
  </r>
  <r>
    <s v="Ministerio de Justicia"/>
    <x v="66"/>
    <s v="Ministerio de Justicia"/>
    <s v="Diseñar consolidar y desarrollar un esquema publicitario que, basado en las alternativas penales de la prisión, en sus objetivos y naturaleza, reenfoque la mirada sobre ella y permita revalorar la capacidad que tiene para contener el crimen y, simultáneamente, realizar los derechos individuales en consonancia con las necesidades sociales. "/>
    <s v="1. La Desarticulación de la política criminal y el Estado de Cosas Inconstitucional"/>
    <m/>
    <m/>
    <m/>
    <d v="2016-04-08T00:00:00"/>
    <m/>
    <m/>
    <m/>
    <s v="NO"/>
    <s v="NO"/>
    <n v="1"/>
    <s v="Ministerio de Justicia"/>
  </r>
  <r>
    <s v="Ministerio de Justicia"/>
    <x v="67"/>
    <s v="Ministerio de Justicia"/>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1. La Desarticulación de la política criminal y el Estado de Cosas Inconstitucional"/>
    <m/>
    <m/>
    <m/>
    <d v="2016-04-08T00:00:00"/>
    <m/>
    <m/>
    <m/>
    <s v="NO"/>
    <s v="NO"/>
    <n v="1"/>
    <s v="Ministerio de Justicia"/>
  </r>
  <r>
    <s v="Ministerio de Justicia"/>
    <x v="68"/>
    <s v="Ministerio de Justicia"/>
    <s v="Emprender las acciones necesarias para que el Consejo Superior de Política Criminal –CSPC- (D. 2062 de 1995), responda a objetivos y tareas claras; que tenga un equipo técnico permanente y sea el mayor coordinador y guardián de la estabilidad, la consistencia y la coherencia de la política criminal en Colombia. "/>
    <s v="1. La Desarticulación de la política criminal y el Estado de Cosas Inconstitucional"/>
    <m/>
    <m/>
    <m/>
    <d v="2016-04-08T00:00:00"/>
    <m/>
    <m/>
    <m/>
    <s v="NO"/>
    <s v="NO"/>
    <n v="1"/>
    <s v="Ministerio de Justicia"/>
  </r>
  <r>
    <s v="Ministerio de Justicia"/>
    <x v="69"/>
    <s v="Ministerio de Justicia"/>
    <s v="Deberá crear al interior del Consejo Superior de Política Criminal una instancia técnica de carácter permanente que tenga la función de crear, alimentar y evaluar un Sistema de información de Política Criminal serio y confiable"/>
    <s v="1. La Desarticulación de la política criminal y el Estado de Cosas Inconstitucional"/>
    <m/>
    <m/>
    <m/>
    <d v="2016-04-08T00:00:00"/>
    <m/>
    <m/>
    <m/>
    <s v="NO"/>
    <s v="NO"/>
    <n v="1"/>
    <s v="Ministerio de Justicia"/>
  </r>
  <r>
    <s v="Ministerio de Justicia"/>
    <x v="40"/>
    <s v="Ministerio de Justicia"/>
    <s v="Revisar los cupos existentes y adecuar los proyectados, al estándar referido y a las condiciones mínimas de reclusión por precisar"/>
    <s v="2. Hacinamiento y otras causas de violación masiva de derechos"/>
    <s v="a.    El hacinamiento y los efectos en cuanto a la reducción de espacios para el descanso nocturno."/>
    <m/>
    <m/>
    <d v="2016-04-08T00:00:00"/>
    <m/>
    <m/>
    <m/>
    <s v="SI"/>
    <s v="SI"/>
    <n v="1"/>
    <s v="Ministerio de Justicia"/>
  </r>
  <r>
    <s v="Ministerio de Justicia"/>
    <x v="51"/>
    <s v="Ministerio de Justicia"/>
    <s v="Nivelar el gasto en infraestructura con el gasto para los demás programas y servicios requeridos por la población carcelaria"/>
    <s v="1. La Desarticulación de la política criminal y el Estado de Cosas Inconstitucional"/>
    <m/>
    <m/>
    <m/>
    <d v="2016-04-08T00:00:00"/>
    <m/>
    <m/>
    <m/>
    <s v="SI"/>
    <s v="SI"/>
    <n v="1"/>
    <s v="Ministerio de Justicia"/>
  </r>
  <r>
    <s v="Ministerio de Justicia"/>
    <x v="70"/>
    <s v="Ministerio de Justicia"/>
    <s v=" Integrar a los entes territoriales involucrados en las presentes acciones de tutela, al proceso de formación y adecuación que está adelantando ese Ministerio, en cumplimiento de la Ley 65 de 1993 y sus reformas (con apoyo del Ministerio del Interior)"/>
    <s v="1. La Desarticulación de la política criminal y el Estado de Cosas Inconstitucional"/>
    <m/>
    <s v="En el término de un (1) mes contado a partir de la notificación de esta sentencia"/>
    <n v="365"/>
    <d v="2017-04-08T00:00:00"/>
    <m/>
    <m/>
    <m/>
    <s v="NO"/>
    <s v="NO"/>
    <n v="1"/>
    <s v="Ministerio de Justicia"/>
  </r>
  <r>
    <m/>
    <x v="22"/>
    <s v="Ministerio de Justicia"/>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con el apoyo del Ministerio de Educación, DANE y el SENA)"/>
    <s v="1. La Desarticulación de la política criminal y el Estado de Cosas Inconstitucional"/>
    <s v="d. La imposibilidad de realizar actividades tendientes a la resocialización o a la redención de la pena"/>
    <m/>
    <m/>
    <d v="2016-04-08T00:00:00"/>
    <m/>
    <m/>
    <m/>
    <m/>
    <m/>
    <n v="1"/>
    <s v="Ministerio de Justicia"/>
  </r>
  <r>
    <s v="Ministerio de Salud"/>
    <x v="71"/>
    <s v="Ministerio de Salud"/>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4. Deficiente sistema de salud en el sector penitenciario y carcelario"/>
    <s v="c.     La precariedad de los servicios de salud."/>
    <s v="Tres (3) meses posteriores a la notificación de la sentencia"/>
    <n v="90"/>
    <d v="2016-07-07T00:00:00"/>
    <m/>
    <m/>
    <m/>
    <s v="NO"/>
    <s v="NO"/>
    <n v="1"/>
    <s v="Ministerio de Salud"/>
  </r>
  <r>
    <s v="Ministerio de Salud"/>
    <x v="72"/>
    <s v="Ministerio de Salud"/>
    <s v="Estructurar un listado de insumos y equipos básicos para la atención por medicina general, psiquiatría, psicología, odontología, ginecología, obstetricia. "/>
    <s v="4. Deficiente sistema de salud en el sector penitenciario y carcelario"/>
    <s v="c.     La precariedad de los servicios de salud."/>
    <m/>
    <m/>
    <d v="2016-04-08T00:00:00"/>
    <m/>
    <m/>
    <m/>
    <e v="#N/A"/>
    <e v="#N/A"/>
    <n v="1"/>
    <s v="Ministerio de Salud"/>
  </r>
  <r>
    <s v="Ministerio de Salud"/>
    <x v="73"/>
    <s v="Ministerio de Salud"/>
    <s v="Fijar las condiciones de almacenamiento de medicamentos que deberán acatar los establecimientos penitenciarios."/>
    <s v="4. Deficiente sistema de salud en el sector penitenciario y carcelario"/>
    <s v="c.     La precariedad de los servicios de salud."/>
    <m/>
    <m/>
    <d v="2016-04-08T00:00:00"/>
    <m/>
    <m/>
    <m/>
    <e v="#N/A"/>
    <e v="#N/A"/>
    <n v="1"/>
    <s v="Ministerio de Salud"/>
  </r>
  <r>
    <s v="Ministerio de Salud"/>
    <x v="74"/>
    <s v="Ministerio de Salud"/>
    <s v="Fijar un listado de medicamentos mínimo que deberá permanecer en cantidad y calidad en la farmacia."/>
    <s v="4. Deficiente sistema de salud en el sector penitenciario y carcelario"/>
    <s v="c.     La precariedad de los servicios de salud."/>
    <m/>
    <m/>
    <d v="2016-04-08T00:00:00"/>
    <m/>
    <m/>
    <m/>
    <e v="#N/A"/>
    <e v="#N/A"/>
    <n v="1"/>
    <s v="Ministerio de Salud"/>
  </r>
  <r>
    <s v="Ministerio de Salud"/>
    <x v="75"/>
    <s v="Ministerio de Salud"/>
    <s v="Fijar un protocolo de vigilancia y control de las condiciones de almacenamiento de medicamentos, conforme el cual serán evaluados mensualmente su número (suficiencia), su vencimiento (vigencia) y su calidad (condiciones ambientales y aspecto)."/>
    <s v="4. Deficiente sistema de salud en el sector penitenciario y carcelario"/>
    <s v="c.     La precariedad de los servicios de salud."/>
    <m/>
    <m/>
    <d v="2016-04-08T00:00:00"/>
    <m/>
    <m/>
    <m/>
    <e v="#N/A"/>
    <e v="#N/A"/>
    <n v="1"/>
    <s v="Ministerio de Salud"/>
  </r>
  <r>
    <s v="Ministerio de Salud"/>
    <x v="76"/>
    <s v="Ministerio de Salud"/>
    <s v="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
    <s v="5. Inadecuadas condiciones de salubridad e higiene en el establecimiento penitenciario y en el manejo de alimentos."/>
    <s v="h.  El tratamiento y suministro de alimentos en forma poco higiénica. La calidad de la alimentación."/>
    <m/>
    <m/>
    <d v="2016-04-08T00:00:00"/>
    <m/>
    <m/>
    <m/>
    <s v="NO"/>
    <s v="NO"/>
    <n v="1"/>
    <s v="Ministerio de Salud"/>
  </r>
  <r>
    <s v="Ministerio de Salud"/>
    <x v="77"/>
    <s v="Ministerio de Salud"/>
    <s v="Fijar los parámetros alimentarios y nutricionales generales para los neonatos y los bebés a cargo del establecimiento penitenciario."/>
    <s v="5. Inadecuadas condiciones de salubridad e higiene en el establecimiento penitenciario y en el manejo de alimentos."/>
    <s v="h.  El tratamiento y suministro de alimentos en forma poco higiénica. La calidad de la alimentación."/>
    <m/>
    <m/>
    <d v="2016-04-08T00:00:00"/>
    <m/>
    <m/>
    <m/>
    <s v="NO"/>
    <s v="NO"/>
    <n v="1"/>
    <s v="Ministerio de Salud"/>
  </r>
  <r>
    <s v="Ministerio de Salud"/>
    <x v="50"/>
    <s v="Ministerio de Salud"/>
    <s v="Garantizar la adecuación de espacios salubres e higiénicos donde los presos puedan alimentarse y satisfacer sus necesidades básicas con dignidad, la garantía de seguridad y vigilancia para los presos"/>
    <s v="4. Deficiente sistema de salud en el sector penitenciario y carcelario"/>
    <s v="c.     La precariedad de los servicios de salud."/>
    <m/>
    <m/>
    <d v="2016-04-08T00:00:00"/>
    <m/>
    <m/>
    <m/>
    <s v="SI"/>
    <s v="SI"/>
    <n v="1"/>
    <s v="Ministerio de Salud"/>
  </r>
  <r>
    <s v="Ministerio de Salud"/>
    <x v="78"/>
    <s v="Ministerio de Salud"/>
    <s v="Garantizar la afiliación de la población reclusa al Sistema General de Seguridad Social en Salud y proveer los servicios de manera adecuada e idónea"/>
    <s v="4. Deficiente sistema de salud en el sector penitenciario y carcelario"/>
    <s v="c.     La precariedad de los servicios de salud."/>
    <m/>
    <m/>
    <d v="2016-04-08T00:00:00"/>
    <m/>
    <m/>
    <m/>
    <s v="NO"/>
    <s v="NO"/>
    <n v="1"/>
    <s v="Ministerio de Salud"/>
  </r>
  <r>
    <s v="Ministerio del Interior"/>
    <x v="61"/>
    <s v="Ministerio del Interior"/>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1. La Desarticulación de la política criminal y el Estado de Cosas Inconstitucional"/>
    <m/>
    <s v="un (1) mes contado a partir de la notificación de esta sentencia"/>
    <n v="365"/>
    <d v="2017-04-08T00:00:00"/>
    <m/>
    <m/>
    <m/>
    <s v="NO"/>
    <s v="NO"/>
    <n v="1"/>
    <s v="Ministerio del Interior"/>
  </r>
  <r>
    <s v="MinTIC"/>
    <x v="60"/>
    <s v="MinTIC"/>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1. La Desarticulación de la política criminal y el Estado de Cosas Inconstitucional"/>
    <m/>
    <s v="En el término de los cuatro (4) meses siguientes a la consolidación de la primera versión del sistema de información"/>
    <m/>
    <d v="2016-04-08T00:00:00"/>
    <m/>
    <m/>
    <m/>
    <s v="NO"/>
    <s v="NO"/>
    <n v="1"/>
    <s v="MinTIC"/>
  </r>
  <r>
    <s v="Municipio de Anserma"/>
    <x v="33"/>
    <s v="Municipio de Anserm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Apartadó"/>
    <x v="33"/>
    <s v="Municipio de Apartadó"/>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Bogotá"/>
    <x v="33"/>
    <s v="Municipio de Bogotá"/>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Bucaramanga"/>
    <x v="33"/>
    <s v="Municipio de Bucaramang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Cartago"/>
    <x v="33"/>
    <s v="Municipio de Cartago"/>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Cúcuta"/>
    <x v="33"/>
    <s v="Municipio de Cúcut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Florencia"/>
    <x v="33"/>
    <s v="Municipio de Florenci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Itaguí"/>
    <x v="33"/>
    <s v="Municipio de Itaguí"/>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Medellín"/>
    <x v="33"/>
    <s v="Municipio de Medellín"/>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Palmira"/>
    <x v="33"/>
    <s v="Municipio de Palmir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Pereira"/>
    <x v="33"/>
    <s v="Municipio de Pereira"/>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Roldanillo"/>
    <x v="33"/>
    <s v="Municipio de Roldanillo"/>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San Vicente de Chucurí"/>
    <x v="33"/>
    <s v="Municipio de San Vicente de Chucurí"/>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Santa Rosa de Cabal"/>
    <x v="33"/>
    <s v="Municipio de Santa Rosa de Cabal"/>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Municipio de Villavicencio"/>
    <x v="33"/>
    <s v="Municipio de Villavicencio"/>
    <s v="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
    <s v="1. La Desarticulación de la política criminal y el Estado de Cosas Inconstitucional"/>
    <m/>
    <m/>
    <m/>
    <d v="2016-04-08T00:00:00"/>
    <m/>
    <m/>
    <m/>
    <s v="NO"/>
    <s v="NO"/>
    <n v="1"/>
    <s v="15 Municipios"/>
  </r>
  <r>
    <s v="Presidencia"/>
    <x v="79"/>
    <s v="Presidencia"/>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1. La Desarticulación de la política criminal y el Estado de Cosas Inconstitucional"/>
    <m/>
    <m/>
    <m/>
    <d v="2016-04-08T00:00:00"/>
    <m/>
    <m/>
    <m/>
    <s v="SI"/>
    <s v="SI"/>
    <n v="1"/>
    <s v="Presidencia"/>
  </r>
  <r>
    <s v="Presidencia"/>
    <x v="13"/>
    <s v="Presidencia"/>
    <s v="Promover la creación, implementación y/o ejecución de un sistema amplio de penas y medidas de aseguramiento alternativas a la privación de la libertad. (Orden compartida con el Congreso, la Fiscalía y la Presidencia)"/>
    <s v="1. La Desarticulación de la política criminal y el Estado de Cosas Inconstitucional"/>
    <m/>
    <m/>
    <m/>
    <d v="2016-04-08T00:00:00"/>
    <m/>
    <m/>
    <m/>
    <s v="SI"/>
    <s v="SI"/>
    <n v="1"/>
    <s v="Presidencia"/>
  </r>
  <r>
    <s v="Presidencia"/>
    <x v="39"/>
    <s v="Presidencia"/>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La Desarticulación de la política criminal y el Estado de Cosas Inconstitucional"/>
    <m/>
    <m/>
    <m/>
    <d v="2016-04-08T00:00:00"/>
    <m/>
    <m/>
    <m/>
    <s v="SI"/>
    <s v="SI"/>
    <n v="1"/>
    <s v="Presidencia"/>
  </r>
  <r>
    <s v="Presidencia"/>
    <x v="80"/>
    <s v="Presidenci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1. La Desarticulación de la política criminal y el Estado de Cosas Inconstitucional"/>
    <m/>
    <m/>
    <m/>
    <d v="2016-04-08T00:00:00"/>
    <m/>
    <m/>
    <m/>
    <s v="SI"/>
    <s v="SI"/>
    <n v="1"/>
    <s v="Presidencia"/>
  </r>
  <r>
    <s v="Presidencia"/>
    <x v="81"/>
    <s v="Presidencia"/>
    <s v="Objetar los proyectos de ley o actos legislativos que no superen el referido estándar constitucional mínimo de una política criminal respetuosa de los derechos humanos."/>
    <s v="1. La Desarticulación de la política criminal y el Estado de Cosas Inconstitucional"/>
    <m/>
    <m/>
    <m/>
    <d v="2016-04-08T00:00:00"/>
    <m/>
    <m/>
    <m/>
    <s v="SI"/>
    <s v="SI"/>
    <n v="1"/>
    <s v="Presidencia"/>
  </r>
  <r>
    <s v="Presidencia"/>
    <x v="82"/>
    <s v="Presidenci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1. La Desarticulación de la política criminal y el Estado de Cosas Inconstitucional"/>
    <m/>
    <s v="Tres (3) meses posteriores a la identificación de las condiciones mínimas de subsistencia digna y humana propuestas en la presente providencia"/>
    <m/>
    <d v="2016-04-08T00:00:00"/>
    <m/>
    <m/>
    <m/>
    <s v="SI"/>
    <s v="SI"/>
    <n v="1"/>
    <s v="Presidencia"/>
  </r>
  <r>
    <s v="Presidencia"/>
    <x v="83"/>
    <s v="Presidencia"/>
    <s v="Asumir la articulación de las distintas entidades administrativas y los diferentes entes territoriales, diseñando una estrategia al respecto."/>
    <s v="1. La Desarticulación de la política criminal y el Estado de Cosas Inconstitucional"/>
    <m/>
    <s v="Diez (10) días siguientes a la notificación de la sentencia"/>
    <n v="300"/>
    <d v="2017-02-02T00:00:00"/>
    <m/>
    <m/>
    <m/>
    <s v="SI"/>
    <s v="SI"/>
    <n v="1"/>
    <s v="Presidencia"/>
  </r>
  <r>
    <s v="Presidencia"/>
    <x v="25"/>
    <s v="Presidencia"/>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1. La Desarticulación de la política criminal y el Estado de Cosas Inconstitucional"/>
    <m/>
    <s v="En el término de los cinco (5) días siguientes a la notificación de la providencia"/>
    <n v="5"/>
    <d v="2016-04-13T00:00:00"/>
    <m/>
    <m/>
    <m/>
    <s v="SI"/>
    <s v="SI"/>
    <n v="1"/>
    <s v="Presidencia"/>
  </r>
  <r>
    <s v="Presidencia"/>
    <x v="84"/>
    <s v="Presidencia"/>
    <s v="Asumir la articulación en el evento en que deban concurrir varias entidades a la solución de alguno de los problemas planteados."/>
    <s v="1. La Desarticulación de la política criminal y el Estado de Cosas Inconstitucional"/>
    <m/>
    <m/>
    <m/>
    <d v="2016-04-08T00:00:00"/>
    <m/>
    <m/>
    <m/>
    <s v="SI"/>
    <s v="SI"/>
    <n v="1"/>
    <s v="Presidencia"/>
  </r>
  <r>
    <s v="Presidencia"/>
    <x v="26"/>
    <s v="Presidencia"/>
    <s v="Diseñar la estrategia de seguimiento al cumplimiento de esta sentencia (Esta orden es compartida con la Procuraduría General de la Nación y la Defensoría del Pueblo)"/>
    <s v="1. La Desarticulación de la política criminal y el Estado de Cosas Inconstitucional"/>
    <m/>
    <s v="Término de tres (3) meses, contabilizados desde la notificación de esta providencia judicial"/>
    <n v="90"/>
    <d v="2016-07-07T00:00:00"/>
    <m/>
    <m/>
    <m/>
    <s v="SI"/>
    <s v="SI"/>
    <n v="1"/>
    <s v="Presidencia"/>
  </r>
  <r>
    <s v="Presidencia"/>
    <x v="85"/>
    <s v="Presidencia"/>
    <s v="Presentar, en conjunto con la Defensoría del Pueblo y con la Procuraduría General de la Nación informes semestrales a la Corte Constitucional "/>
    <s v="1. La Desarticulación de la política criminal y el Estado de Cosas Inconstitucional"/>
    <m/>
    <s v="Cada 6 meses"/>
    <m/>
    <d v="2016-04-08T00:00:00"/>
    <m/>
    <m/>
    <m/>
    <s v="SI"/>
    <s v="SI"/>
    <n v="1"/>
    <s v="Presidencia"/>
  </r>
  <r>
    <s v="Presidencia"/>
    <x v="86"/>
    <s v="Presidencia"/>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5. Inadecuadas condiciones de salubridad e higiene en el establecimiento penitenciario y en el manejo de alimentos."/>
    <s v="h.  El tratamiento y suministro de alimentos en forma poco higiénica. La calidad de la alimentación."/>
    <m/>
    <m/>
    <d v="2016-04-08T00:00:00"/>
    <m/>
    <m/>
    <m/>
    <s v="SI"/>
    <s v="SI"/>
    <n v="1"/>
    <s v="Presidencia"/>
  </r>
  <r>
    <m/>
    <x v="87"/>
    <s v="Presidencia"/>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5. Inadecuadas condiciones de salubridad e higiene en el establecimiento penitenciario y en el manejo de alimentos."/>
    <s v="h.  El tratamiento y suministro de alimentos en forma poco higiénica. La calidad de la alimentación."/>
    <m/>
    <m/>
    <d v="2016-04-08T00:00:00"/>
    <m/>
    <m/>
    <m/>
    <e v="#N/A"/>
    <e v="#N/A"/>
    <n v="1"/>
    <s v="Presidencia"/>
  </r>
  <r>
    <s v="Procuraduría"/>
    <x v="88"/>
    <s v="Procuraduría"/>
    <s v="Adelantar las gestiones necesarias para emprender y desarrollar su función preventiva de vigilancia del cumplimiento de este fallo."/>
    <s v="1. La Desarticulación de la política criminal y el Estado de Cosas Inconstitucional"/>
    <m/>
    <s v="En el término de los cinco (5) días siguientes a la notificación de la sentencia"/>
    <n v="5"/>
    <d v="2016-04-13T00:00:00"/>
    <m/>
    <m/>
    <m/>
    <s v="NO"/>
    <s v="NO"/>
    <n v="1"/>
    <s v="Procuraduría"/>
  </r>
  <r>
    <s v="Procuraduría"/>
    <x v="25"/>
    <s v="Procuraduría"/>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1. La Desarticulación de la política criminal y el Estado de Cosas Inconstitucional"/>
    <m/>
    <s v="En el término de los cinco (5) días siguientes a la notificación de la providencia"/>
    <n v="5"/>
    <d v="2016-04-13T00:00:00"/>
    <m/>
    <m/>
    <m/>
    <s v="SI"/>
    <s v="SI"/>
    <n v="1"/>
    <s v="Procuraduría"/>
  </r>
  <r>
    <s v="Procuraduría"/>
    <x v="26"/>
    <s v="Procuraduría"/>
    <s v="Diseñar la estrategia de seguimiento al cumplimiento de esta sentencia (Esta orden es compartida con la Procuraduría General de la Nación y la Defensoría del Pueblo)"/>
    <s v="1. La Desarticulación de la política criminal y el Estado de Cosas Inconstitucional"/>
    <m/>
    <s v="Término de tres (3) meses, contabilizados desde la notificación de esta providencia judicial"/>
    <n v="90"/>
    <d v="2016-07-07T00:00:00"/>
    <m/>
    <m/>
    <m/>
    <s v="SI"/>
    <s v="SI"/>
    <n v="1"/>
    <s v="Procuraduría"/>
  </r>
  <r>
    <s v="Procuraduría"/>
    <x v="89"/>
    <s v="Procuraduría"/>
    <s v="Publicar los informes sobre el ejercicio de la función preventiva en la página web http://www.politicacriminal.gov.co"/>
    <s v="1. La Desarticulación de la política criminal y el Estado de Cosas Inconstitucional"/>
    <m/>
    <s v="Mensual"/>
    <m/>
    <d v="2016-04-08T00:00:00"/>
    <m/>
    <m/>
    <m/>
    <s v="NO"/>
    <s v="NO"/>
    <n v="1"/>
    <s v="Procuraduría"/>
  </r>
  <r>
    <s v="SENA"/>
    <x v="22"/>
    <s v="SENA"/>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con el apoyo del Ministerio de Educación, DANE y el SENA)"/>
    <s v="1. La Desarticulación de la política criminal y el Estado de Cosas Inconstitucional"/>
    <s v="d. La imposibilidad de realizar actividades tendientes a la resocialización o a la redención de la pena"/>
    <m/>
    <m/>
    <d v="2016-04-08T00:00:00"/>
    <m/>
    <m/>
    <m/>
    <s v="NO"/>
    <s v="NO"/>
    <n v="1"/>
    <s v="SENA"/>
  </r>
  <r>
    <s v="USPEC"/>
    <x v="20"/>
    <s v="USPEC"/>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1. La Desarticulación de la política criminal y el Estado de Cosas Inconstitucional"/>
    <m/>
    <s v="“dichos plazos no podrán superar el término de dos (2) años contados a partir de la notificación de esta sentencia”"/>
    <n v="730"/>
    <d v="2018-04-08T00:00:00"/>
    <m/>
    <m/>
    <m/>
    <s v="SI"/>
    <s v="SI"/>
    <n v="1"/>
    <s v="USPEC"/>
  </r>
  <r>
    <s v="USPEC"/>
    <x v="44"/>
    <s v="USPEC"/>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2. Hacinamiento y otras causas de violación masiva de derechos"/>
    <s v="a.    El hacinamiento y los efectos en cuanto a la reducción de espacios para el descanso nocturno."/>
    <s v="Quince (15) meses contados a partir de la notificación de la presente sentencia"/>
    <n v="450"/>
    <d v="2017-07-02T00:00:00"/>
    <m/>
    <m/>
    <m/>
    <s v="SI"/>
    <s v="SI"/>
    <n v="1"/>
    <s v="USPEC"/>
  </r>
  <r>
    <s v="USPEC"/>
    <x v="34"/>
    <s v="USPEC"/>
    <s v="Ajustar todos los proyectos que se estén ejecutando o implementando a las condiciones mínimas de subsistencia digna y humana propuestas en la presente providencia. (A cargo de INPEC, USPEC, DNP y Ministerio de Justicia)"/>
    <s v="2. Hacinamiento y otras causas de violación masiva de derechos"/>
    <s v="a.    El hacinamiento y los efectos en cuanto a la reducción de espacios para el descanso nocturno."/>
    <s v="Seis (6) meses contados a partir de la notificación de esta decisión"/>
    <n v="180"/>
    <d v="2016-10-05T00:00:00"/>
    <m/>
    <m/>
    <m/>
    <s v="SI"/>
    <s v="SI"/>
    <n v="1"/>
    <s v="USPEC"/>
  </r>
  <r>
    <s v="USPEC"/>
    <x v="35"/>
    <s v="USPEC"/>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2. Hacinamiento y otras causas de violación masiva de derechos"/>
    <s v="a.    El hacinamiento y los efectos en cuanto a la reducción de espacios para el descanso nocturno."/>
    <s v="Dos (2) meses a partir del enteramiento de la expedición de los lineamientos a cargo del Gobierno Nacional"/>
    <m/>
    <d v="2016-04-08T00:00:00"/>
    <m/>
    <m/>
    <m/>
    <s v="SI"/>
    <s v="SI"/>
    <n v="1"/>
    <s v="USPEC"/>
  </r>
  <r>
    <s v="USPEC"/>
    <x v="36"/>
    <s v="USPEC"/>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2. Hacinamiento y otras causas de violación masiva de derechos"/>
    <s v="a.    El hacinamiento y los efectos en cuanto a la reducción de espacios para el descanso nocturno."/>
    <m/>
    <m/>
    <d v="2016-04-08T00:00:00"/>
    <m/>
    <m/>
    <m/>
    <s v="SI"/>
    <s v="SI"/>
    <n v="1"/>
    <s v="USPEC"/>
  </r>
  <r>
    <s v="USPEC"/>
    <x v="90"/>
    <s v="USPEC"/>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1. La Desarticulación de la política criminal y el Estado de Cosas Inconstitucional"/>
    <m/>
    <s v="En un término no superior a un (1) año contado a partir de la notificación de esta sentencia"/>
    <n v="365"/>
    <d v="2017-04-08T00:00:00"/>
    <m/>
    <m/>
    <m/>
    <s v="SI"/>
    <s v="SI"/>
    <n v="1"/>
    <s v="USPEC"/>
  </r>
  <r>
    <s v="USPEC"/>
    <x v="37"/>
    <s v="USPEC"/>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4. Deficiente sistema de salud en el sector penitenciario y carcelario"/>
    <s v="c.     La precariedad de los servicios de salud."/>
    <s v="En un término no superior a un (1) año contado a partir de la notificación de la presente providencia"/>
    <n v="365"/>
    <d v="2017-04-08T00:00:00"/>
    <m/>
    <m/>
    <m/>
    <s v="SI"/>
    <s v="SI"/>
    <n v="1"/>
    <s v="USPEC"/>
  </r>
  <r>
    <s v="USPEC"/>
    <x v="45"/>
    <s v="USPEC"/>
    <s v="Adecuar todas las áreas de sanidad de los 16 establecimientos de reclusión bajo estudio para que se cumplan con las condiciones mínimas de prestación del servicio de salud ( A cargo de INPEC, USPEC,  Ministerio de Justicia)"/>
    <s v="4. Deficiente sistema de salud en el sector penitenciario y carcelario"/>
    <s v="c.     La precariedad de los servicios de salud."/>
    <s v="En un término de un (1) año a partir de la notificación de esta sentencia"/>
    <n v="365"/>
    <d v="2017-04-08T00:00:00"/>
    <m/>
    <m/>
    <m/>
    <s v="SI"/>
    <s v="SI"/>
    <n v="1"/>
    <s v="USPEC"/>
  </r>
  <r>
    <s v="USPEC"/>
    <x v="46"/>
    <s v="USPEC"/>
    <s v="Poner a disposición de cada interno kit de aseo, colchoneta, almohada, sábanas y cobija(s) en caso de ser necesarias, para su descanso nocturno; cada persona que ingrese al penal debe contar con esta misma garantía (A cargo de INPEC, USPEC)"/>
    <s v="5. Inadecuadas condiciones de salubridad e higiene en el establecimiento penitenciario y en el manejo de alimentos."/>
    <s v="b.    Precarias condiciones sanitarias. "/>
    <s v="En un término máximo de tres (3) meses"/>
    <m/>
    <d v="2016-04-08T00:00:00"/>
    <m/>
    <m/>
    <m/>
    <s v="SI"/>
    <s v="SI"/>
    <n v="1"/>
    <s v="USPEC"/>
  </r>
  <r>
    <s v="USPEC"/>
    <x v="47"/>
    <s v="USPEC"/>
    <s v="Poner a disposición de los internos una cantidad razonable de duchas y baterías sanitarias, en óptimos estado de funcionamiento (A cargo de INPEC, USPEC)"/>
    <s v="5. Inadecuadas condiciones de salubridad e higiene en el establecimiento penitenciario y en el manejo de alimentos."/>
    <s v="b.    Precarias condiciones sanitarias. "/>
    <s v="En un lapso de tres (3) meses contados a partir de la notificación de esta sentencia"/>
    <n v="90"/>
    <d v="2016-07-07T00:00:00"/>
    <m/>
    <m/>
    <m/>
    <s v="SI"/>
    <s v="SI"/>
    <n v="1"/>
    <s v="USPEC"/>
  </r>
  <r>
    <s v="USPEC"/>
    <x v="0"/>
    <s v="US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2. Hacinamiento y otras causas de violación masiva de derechos"/>
    <s v="i. Imposibilidad de visitas conyugales en condiciones de intimidad y dignidad."/>
    <s v="En un lapso de un (1) año contado a partir de la notificación de esta sentencia"/>
    <n v="365"/>
    <d v="2017-04-08T00:00:00"/>
    <m/>
    <m/>
    <m/>
    <s v="SI"/>
    <s v="SI"/>
    <n v="1"/>
    <s v="USPEC"/>
  </r>
  <r>
    <s v="USPEC"/>
    <x v="1"/>
    <s v="USPEC"/>
    <s v="Estructurar un protocolo de tratamiento higiénico y óptimo de alimentos (A cargo de INPEC, USPEC, Directores de cada uno de los establecimientos penitenciarios accionados o vinculados en la sentencia)"/>
    <s v="5. Inadecuadas condiciones de salubridad e higiene en el establecimiento penitenciario y en el manejo de alimentos."/>
    <s v="h.  El tratamiento y suministro de alimentos en forma poco higiénica. La calidad de la alimentación."/>
    <s v="Estructurar= en el lapso de un (1) mes._x000a_Aplicar= dentro del mes siguiente a la emisión de las directrices que trece el Ministerio de Salud."/>
    <m/>
    <d v="2016-04-08T00:00:00"/>
    <m/>
    <m/>
    <m/>
    <s v="SI"/>
    <s v="SI"/>
    <n v="1"/>
    <s v="USPEC"/>
  </r>
  <r>
    <s v="USPEC"/>
    <x v="48"/>
    <s v="USPEC"/>
    <s v="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
    <s v="5. Inadecuadas condiciones de salubridad e higiene en el establecimiento penitenciario y en el manejo de alimentos."/>
    <s v="g.    Falta de acceso al agua potable en forma continua de los internos al interior de los establecimientos carcelarios."/>
    <s v="En el término de (3) meses contados a partir de la notificación de esta sentencia"/>
    <n v="90"/>
    <d v="2016-07-07T00:00:00"/>
    <m/>
    <m/>
    <m/>
    <s v="SI"/>
    <s v="SI"/>
    <n v="1"/>
    <s v="USPEC"/>
  </r>
  <r>
    <s v="USPEC"/>
    <x v="50"/>
    <s v="USPEC"/>
    <s v="Garantizar la adecuación de espacios salubres e higiénicos donde los presos puedan alimentarse y satisfacer sus necesidades básicas con dignidad, la garantía de seguridad y vigilancia para los presos"/>
    <s v="5. Inadecuadas condiciones de salubridad e higiene en el establecimiento penitenciario y en el manejo de alimentos."/>
    <s v="h.  El tratamiento y suministro de alimentos en forma poco higiénica. La calidad de la alimentación.-_x000a_b.    Precarias condiciones sanitarias. _x000a_"/>
    <m/>
    <m/>
    <d v="2016-04-08T00:00:00"/>
    <m/>
    <m/>
    <m/>
    <s v="SI"/>
    <s v="SI"/>
    <n v="1"/>
    <s v="USPEC"/>
  </r>
  <r>
    <s v="USPEC"/>
    <x v="40"/>
    <s v="USPEC"/>
    <s v="Revisar los cupos existentes y adecuar los proyectados, al estándar referido y a las condiciones mínimas de reclusión por precisar"/>
    <s v="2. Hacinamiento y otras causas de violación masiva de derechos"/>
    <s v="a.    El hacinamiento y los efectos en cuanto a la reducción de espacios para el descanso nocturno."/>
    <m/>
    <m/>
    <d v="2016-04-08T00:00:00"/>
    <m/>
    <m/>
    <m/>
    <s v="SI"/>
    <s v="SI"/>
    <n v="1"/>
    <s v="USPEC"/>
  </r>
  <r>
    <s v="USPEC"/>
    <x v="51"/>
    <s v="USPEC"/>
    <s v="Nivelar el gasto en infraestructura con el gasto para los demás programas y servicios requeridos por la población carcelaria"/>
    <s v="1. La Desarticulación de la política criminal y el Estado de Cosas Inconstitucional"/>
    <m/>
    <m/>
    <m/>
    <d v="2016-04-08T00:00:00"/>
    <m/>
    <m/>
    <m/>
    <s v="SI"/>
    <s v="SI"/>
    <n v="1"/>
    <s v="USPEC"/>
  </r>
  <r>
    <m/>
    <x v="91"/>
    <m/>
    <m/>
    <m/>
    <m/>
    <m/>
    <m/>
    <m/>
    <m/>
    <m/>
    <m/>
    <m/>
    <m/>
    <n v="0"/>
    <e v="#N/A"/>
  </r>
  <r>
    <m/>
    <x v="91"/>
    <m/>
    <s v="NO"/>
    <m/>
    <m/>
    <m/>
    <m/>
    <m/>
    <m/>
    <m/>
    <m/>
    <m/>
    <m/>
    <n v="0"/>
    <e v="#N/A"/>
  </r>
</pivotCacheRecords>
</file>

<file path=xl/pivotCache/pivotCacheRecords6.xml><?xml version="1.0" encoding="utf-8"?>
<pivotCacheRecords xmlns="http://schemas.openxmlformats.org/spreadsheetml/2006/main" xmlns:r="http://schemas.openxmlformats.org/officeDocument/2006/relationships" count="140">
  <r>
    <s v="DNP"/>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0"/>
    <s v="Estudio técnico elaborado por el DNP, con recomendaciones específicas para el mejoramiento de procesos al interior del INPEC."/>
    <d v="2016-06-01T00:00:00"/>
    <d v="2017-06-01T00:00:00"/>
    <s v="Estudio técnico presentado a INPEC."/>
    <s v="Guillermo Otálora"/>
    <s v="NO"/>
    <m/>
    <s v="NO"/>
    <s v="NO"/>
    <s v="NO"/>
    <s v="NO"/>
    <m/>
    <d v="2018-04-08T00:00:00"/>
    <n v="365"/>
    <n v="311"/>
    <s v="NO"/>
    <d v="2016-06-01T00:00:00"/>
    <d v="2017-06-01T00:00:00"/>
  </r>
  <r>
    <s v="DNP"/>
    <s v="PR-OG-VIGÉSIMO SEGUNDO 21"/>
    <s v="Ajustar todos los proyectos que se estén ejecutando o implementando a las condiciones mínimas de subsistencia digna y humana propuestas en la presente providencia. (A cargo de INPEC, USPEC, DNP y Ministerio de Justicia)"/>
    <x v="1"/>
    <s v="Documento de criterios presentado al  Ministerio de Justicia, USPEC e INPEC."/>
    <d v="2016-04-19T00:00:00"/>
    <d v="2016-04-20T00:00:00"/>
    <s v="Criterios presentados a las entidades."/>
    <s v="Guillermo Otálora"/>
    <s v="SI"/>
    <m/>
    <s v="NO"/>
    <s v="NO"/>
    <s v="NO"/>
    <s v="NO"/>
    <m/>
    <d v="2016-10-05T00:00:00"/>
    <n v="1"/>
    <n v="168"/>
    <s v="NO"/>
    <d v="2016-04-19T00:00:00"/>
    <d v="2016-04-20T00:00:00"/>
  </r>
  <r>
    <s v="DNP"/>
    <s v="PR-OG-VIGÉSIMO SEGUNDO 21"/>
    <s v="Ajustar todos los proyectos que se estén ejecutando o implementando a las condiciones mínimas de subsistencia digna y humana propuestas en la presente providencia. (A cargo de INPEC, USPEC, DNP y Ministerio de Justicia)"/>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d v="2016-10-05T00:00:00"/>
    <n v="56"/>
    <n v="131"/>
    <s v="NO"/>
    <d v="2016-04-01T00:00:00"/>
    <d v="2016-05-27T00:00:00"/>
  </r>
  <r>
    <s v="DNP"/>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1"/>
    <s v="Documento de criterios presentado al  Ministerio de Justicia, USPEC e INPEC."/>
    <d v="2016-04-19T00:00:00"/>
    <d v="2016-04-20T00:00:00"/>
    <s v="Criterios presentados a las entidades."/>
    <s v="Guillermo Otálora"/>
    <s v="SI"/>
    <m/>
    <s v="NO"/>
    <s v="NO"/>
    <s v="NO"/>
    <s v="NO"/>
    <m/>
    <s v=""/>
    <n v="1"/>
    <s v="Sin fecha inicial"/>
    <s v="NO"/>
    <d v="2016-04-19T00:00:00"/>
    <d v="2016-04-20T00:00:00"/>
  </r>
  <r>
    <s v="DNP"/>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s v=""/>
    <n v="56"/>
    <s v="Sin fecha inicial"/>
    <s v="NO"/>
    <d v="2016-04-01T00:00:00"/>
    <d v="2016-05-27T00:00:00"/>
  </r>
  <r>
    <s v="DNP"/>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3"/>
    <s v="Documento de criterios presentado al  Ministerio de Justicia, USPEC e INPEC."/>
    <d v="2016-04-19T00:00:00"/>
    <d v="2016-04-20T00:00:00"/>
    <s v="Criterios presentados a las entidades."/>
    <s v="Guillermo Otálora"/>
    <s v="NO"/>
    <m/>
    <s v="NO"/>
    <s v="NO"/>
    <s v="NO"/>
    <s v="NO"/>
    <m/>
    <s v=""/>
    <n v="1"/>
    <s v="Sin fecha inicial"/>
    <s v="NO"/>
    <d v="2016-04-19T00:00:00"/>
    <d v="2016-04-20T00:00:00"/>
  </r>
  <r>
    <s v="DNP"/>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4"/>
    <s v="Reporte de control posterior de viabilidad aplicado por el DNP."/>
    <d v="2016-04-01T00:00:00"/>
    <d v="2016-05-27T00:00:00"/>
    <s v="Reporte entregado, con control de viabilidad aplicado usando los criterios definidos por DNP para aplicar la sentencia."/>
    <s v="Guillermo Otálora"/>
    <s v="NO"/>
    <m/>
    <s v="NO"/>
    <s v="NO"/>
    <s v="NO"/>
    <s v="NO"/>
    <m/>
    <s v=""/>
    <n v="56"/>
    <s v="Sin fecha inicial"/>
    <s v="NO"/>
    <d v="2016-04-01T00:00:00"/>
    <d v="2016-05-27T00:00:00"/>
  </r>
  <r>
    <s v="DNP"/>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5"/>
    <s v="Estudios técnicos que definan las entidades y sean útiles para el cumplimiento de este punto resolutivo."/>
    <d v="2016-04-20T00:00:00"/>
    <d v="2017-04-08T00:00:00"/>
    <s v="Estudios técnicos entregados según los plazos que definan las entidades."/>
    <s v="Guillermo Otálora"/>
    <s v="SI"/>
    <m/>
    <s v="NO"/>
    <s v="NO"/>
    <s v="NO"/>
    <s v="NO"/>
    <m/>
    <d v="2017-04-08T00:00:00"/>
    <n v="353"/>
    <n v="0"/>
    <s v="NO"/>
    <d v="2016-04-20T00:00:00"/>
    <d v="2017-04-08T00:00:00"/>
  </r>
  <r>
    <s v="DNP"/>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x v="6"/>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s v="SI"/>
    <m/>
    <s v="SI"/>
    <s v="NO"/>
    <s v="SI"/>
    <s v="NO"/>
    <m/>
    <s v=""/>
    <s v="Permanente"/>
    <s v="Permanente"/>
    <s v="NO"/>
    <d v="2016-04-20T00:00:00"/>
    <s v="Hasta el cierre de cumplimiento de la sentencia."/>
  </r>
  <r>
    <s v="DNP"/>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x v="6"/>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s v="SI"/>
    <m/>
    <s v="SI"/>
    <s v="NO"/>
    <s v="SI"/>
    <s v="NO"/>
    <m/>
    <s v=""/>
    <s v="Permanente"/>
    <s v="Permanente"/>
    <s v="NO"/>
    <d v="2016-04-21T00:00:00"/>
    <s v="Hasta el cierre de cumplimiento de la sentencia."/>
  </r>
  <r>
    <s v="DNP"/>
    <s v="PC-81"/>
    <s v="Revisar los cupos existentes y adecuar los proyectados, al estándar referido y a las condiciones mínimas de reclusión por precisar"/>
    <x v="7"/>
    <s v="Estudios técnicos que definan las entidades y sean útiles para el cumplimiento de este punto resolutivo."/>
    <d v="2016-04-20T00:00:00"/>
    <m/>
    <s v="Estudios técnicos entregados según requerimientos que definan las entidades."/>
    <s v="Guillermo Otálora"/>
    <s v="NO"/>
    <m/>
    <s v="NO"/>
    <s v="NO"/>
    <s v="SI"/>
    <s v="NO"/>
    <m/>
    <s v=""/>
    <s v="Sin fecha final"/>
    <s v="Sin fecha inicial"/>
    <s v="SI"/>
    <d v="2016-04-20T00:00:00"/>
    <m/>
  </r>
  <r>
    <s v="Presidencia"/>
    <s v="PR-OG-VIGÉSIMO SEGUNDO 8"/>
    <s v="Promover la creación, implementación y/o ejecución de un sistema amplio de penas y medidas de aseguramiento alternativas a la privación de la libertad. (Orden compartida con el Congreso, la Fiscalía y la Presidencia)"/>
    <x v="8"/>
    <m/>
    <m/>
    <m/>
    <m/>
    <m/>
    <s v="NO"/>
    <m/>
    <s v="NO"/>
    <s v="SI"/>
    <s v="SI"/>
    <s v="SI"/>
    <m/>
    <s v=""/>
    <s v="Sin fecha inicial"/>
    <s v="Sin fecha inicial"/>
    <s v="SI"/>
    <m/>
    <m/>
  </r>
  <r>
    <s v="Presidencia"/>
    <s v="PC-42-a"/>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x v="8"/>
    <m/>
    <m/>
    <m/>
    <m/>
    <m/>
    <s v="NO"/>
    <m/>
    <s v="NO"/>
    <s v="SI"/>
    <s v="SI"/>
    <s v="SI"/>
    <m/>
    <s v=""/>
    <s v="Sin fecha inicial"/>
    <s v="Sin fecha inicial"/>
    <s v="SI"/>
    <m/>
    <m/>
  </r>
  <r>
    <s v="Presidencia"/>
    <s v="PR-OG-VIGÉSIMO SEGUNDO 4"/>
    <s v="Objetar los proyectos de ley o actos legislativos que no superen el referido estándar constitucional mínimo de una política criminal respetuosa de los derechos humanos."/>
    <x v="9"/>
    <s v="Objeciones y conceptos"/>
    <d v="2016-04-08T00:00:00"/>
    <s v="Indefinido"/>
    <s v="#PL objetados que no superarn estándar/# PL que no superan el estandar"/>
    <s v="Secretaría Jurídica "/>
    <s v="SI"/>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s v="NO"/>
    <s v="SI"/>
    <s v="NO"/>
    <m/>
    <s v=""/>
    <s v="Permanente"/>
    <s v="Permanente"/>
    <s v="NO"/>
    <d v="2016-04-08T00:00:00"/>
    <s v="Indefinido"/>
  </r>
  <r>
    <s v="Presidencia"/>
    <s v="PR-OG-VIGÉSIMO SEGUNDO 22-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x v="10"/>
    <m/>
    <m/>
    <m/>
    <m/>
    <m/>
    <s v="NO"/>
    <m/>
    <s v="NO"/>
    <s v="NO"/>
    <s v="SI"/>
    <s v="SI"/>
    <m/>
    <s v=""/>
    <s v="Sin fecha inicial"/>
    <s v="Sin fecha inicial"/>
    <s v="SI"/>
    <m/>
    <m/>
  </r>
  <r>
    <s v="Presidencia"/>
    <s v="PR-OG-VIGÉSIMO SEGUNDO 27"/>
    <s v="Asumir la articulación de las distintas entidades administrativas y los diferentes entes territoriales, diseñando una estrategia al respecto."/>
    <x v="11"/>
    <s v="Acto administrativo contentivo de la etrategia"/>
    <d v="2016-04-08T00:00:00"/>
    <m/>
    <s v="1 Estratega implementada"/>
    <s v="Secretaría Jurídica y Dirección de Gestión General"/>
    <s v="SI"/>
    <m/>
    <s v="NO"/>
    <s v="NO"/>
    <s v="SI"/>
    <s v="NO"/>
    <m/>
    <d v="2017-02-02T00:00:00"/>
    <s v="Sin fecha final"/>
    <s v="Sin fecha final"/>
    <s v="SI"/>
    <d v="2016-04-08T00:00:00"/>
    <m/>
  </r>
  <r>
    <s v="Presidencia"/>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12"/>
    <s v="Base de datos"/>
    <d v="2016-04-08T00:00:00"/>
    <m/>
    <s v="1 Base datos consolidada"/>
    <s v="Secretaría Jurídica y Dirección de Gestión General"/>
    <s v="NO"/>
    <m/>
    <s v="NO"/>
    <s v="NO"/>
    <s v="SI"/>
    <s v="NO"/>
    <m/>
    <d v="2016-04-13T00:00:00"/>
    <s v="Sin fecha final"/>
    <s v="Sin fecha final"/>
    <s v="SI"/>
    <d v="2016-04-08T00:00:00"/>
    <m/>
  </r>
  <r>
    <s v="Presidencia"/>
    <s v="PR-OG-VIGÉSIMO SEGUNDO 30"/>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x v="13"/>
    <s v="Oficios y notificaciones"/>
    <d v="2016-04-08T00:00:00"/>
    <m/>
    <s v="Comunicciones enviadas a todas las entidades"/>
    <s v="Secretaría Jurídica y Dirección de Gestión General"/>
    <s v="NO"/>
    <m/>
    <s v="NO"/>
    <s v="NO"/>
    <s v="SI"/>
    <s v="NO"/>
    <m/>
    <d v="2016-04-13T00:00:00"/>
    <s v="Sin fecha final"/>
    <s v="Sin fecha final"/>
    <s v="SI"/>
    <d v="2016-04-08T00:00:00"/>
    <m/>
  </r>
  <r>
    <s v="Presidencia"/>
    <s v="PR-OG-VIGÉSIMO SEGUNDO 30-b"/>
    <s v="Asumir la articulación en el evento en que deban concurrir varias entidades a la solución de alguno de los problemas planteados."/>
    <x v="14"/>
    <s v="Procedimiento de articulación"/>
    <d v="2016-04-08T00:00:00"/>
    <m/>
    <s v="Linemainetos implementados"/>
    <s v="Secretaría Jurídica y Dirección de Gestión General"/>
    <s v="NO"/>
    <m/>
    <s v="NO"/>
    <s v="NO"/>
    <s v="SI"/>
    <s v="NO"/>
    <m/>
    <s v=""/>
    <s v="Sin fecha final"/>
    <s v="Sin fecha inicial"/>
    <s v="SI"/>
    <d v="2016-04-08T00:00:00"/>
    <m/>
  </r>
  <r>
    <s v="Presidencia"/>
    <s v="PR-OG-VIGÉSIMO SEGUNDO 30-a"/>
    <s v="Diseñar la estrategia de seguimiento al cumplimiento de esta sentencia (Esta orden es compartida con la Procuraduría General de la Nación y la Defensoría del Pueblo)"/>
    <x v="15"/>
    <s v="Conformación de un comité de seguimiento y definición de los limeamientos para su funcionamiento"/>
    <d v="2016-04-08T00:00:00"/>
    <m/>
    <s v="Comité conformado y en operación"/>
    <s v="Secretaría Jurídica y Dirección de Gestión General"/>
    <s v="NO"/>
    <m/>
    <s v="NO"/>
    <s v="NO"/>
    <s v="SI"/>
    <s v="NO"/>
    <m/>
    <d v="2016-07-07T00:00:00"/>
    <s v="Sin fecha final"/>
    <s v="Sin fecha final"/>
    <s v="SI"/>
    <d v="2016-04-08T00:00:00"/>
    <m/>
  </r>
  <r>
    <s v="Presidencia"/>
    <s v="PC-171"/>
    <s v="Presentar, en conjunto con la Defensoría del Pueblo y con la Procuraduría General de la Nación informes semestrales a la Corte Constitucional "/>
    <x v="16"/>
    <s v="Informes semestrales"/>
    <d v="2016-04-08T00:00:00"/>
    <s v="Semestral"/>
    <s v="Informe"/>
    <s v="Secretaría Jurídica y Dirección de Gestión General"/>
    <s v="NO"/>
    <m/>
    <s v="SI"/>
    <s v="NO"/>
    <s v="SI"/>
    <s v="NO"/>
    <m/>
    <s v=""/>
    <s v="Permanente"/>
    <s v="Permanente"/>
    <s v="NO"/>
    <d v="2016-04-08T00:00:00"/>
    <s v="Semestral"/>
  </r>
  <r>
    <s v="USPEC"/>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7"/>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s v="NO"/>
    <m/>
    <s v="NO"/>
    <s v="NO"/>
    <s v="SI"/>
    <s v="NO"/>
    <m/>
    <d v="2018-04-08T00:00:00"/>
    <s v="Sin fecha inicial"/>
    <s v="Sin fecha final"/>
    <s v="SI"/>
    <s v=" Sujeto al plan de programas de resocialización que formule el INPEC."/>
    <s v=" Sujeto al plan de programas de resocialización que formule el INPEC."/>
  </r>
  <r>
    <s v="USPEC"/>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18"/>
    <s v="Proyecto Medición Áreas."/>
    <d v="2016-04-08T00:00:00"/>
    <d v="2016-05-31T00:00:00"/>
    <m/>
    <s v="Alejandro Trujillo - Asesor           Juliana Sotelo Lemus - Abogada Oficina Jurídica.                         Rene Garzón - Director de Infraestructura."/>
    <s v="NO"/>
    <m/>
    <s v="NO"/>
    <s v="NO"/>
    <s v="NO"/>
    <s v="SI"/>
    <m/>
    <d v="2017-07-02T00:00:00"/>
    <n v="53"/>
    <n v="397"/>
    <s v="NO"/>
    <s v="8 de abril de 2016"/>
    <s v="31 de mayo de 2016"/>
  </r>
  <r>
    <s v="USPEC"/>
    <s v="PR-OG-VIGÉSIMO SEGUNDO 21"/>
    <s v="Ajustar todos los proyectos que se estén ejecutando o implementando a las condiciones mínimas de subsistencia digna y humana propuestas en la presente providencia. (A cargo de INPEC, USPEC, DNP y Ministerio de Justicia)"/>
    <x v="19"/>
    <s v="Manual Técnico de Construcción - Informe avance del Manual.                                             "/>
    <d v="2016-04-08T00:00:00"/>
    <m/>
    <m/>
    <s v="Alejandro Trujillo - Asesor           Juliana Sotelo Lemus - Abogada Oficina Jurídica.                                Rene Garzón - Director de Infraestructura."/>
    <s v="NO"/>
    <m/>
    <s v="NO"/>
    <s v="NO"/>
    <s v="SI"/>
    <s v="SI"/>
    <m/>
    <d v="2016-10-05T00:00:00"/>
    <s v="Sin fecha final"/>
    <s v="Sin fecha final"/>
    <s v="SI"/>
    <s v="8 de abril de 2016"/>
    <s v="20 de junio de 2016 (La entrega del Manual finalizado esta sujeta al cronograma establecido en la Mesa Técnica).                   "/>
  </r>
  <r>
    <s v="USPEC"/>
    <s v="PR-OG-VIGÉSIMO SEGUNDO 21"/>
    <s v="Ajustar todos los proyectos que se estén ejecutando o implementando a las condiciones mínimas de subsistencia digna y humana propuestas en la presente providencia. (A cargo de INPEC, USPEC, DNP y Ministerio de Justicia)"/>
    <x v="20"/>
    <s v="Informe con los principales problemas en materia de infraestructura.  "/>
    <d v="2016-04-08T00:00:00"/>
    <d v="2016-08-15T00:00:00"/>
    <m/>
    <m/>
    <s v="NO"/>
    <m/>
    <s v="NO"/>
    <s v="NO"/>
    <s v="NO"/>
    <s v="SI"/>
    <m/>
    <d v="2016-10-05T00:00:00"/>
    <n v="129"/>
    <n v="51"/>
    <s v="NO"/>
    <s v="8 de abril de 2016"/>
    <s v="15 de agosto de 2016"/>
  </r>
  <r>
    <s v="USPEC"/>
    <s v="PR-OG-VIGÉSIMO SEGUNDO 21"/>
    <s v="Ajustar todos los proyectos que se estén ejecutando o implementando a las condiciones mínimas de subsistencia digna y humana propuestas en la presente providencia. (A cargo de INPEC, USPEC, DNP y Ministerio de Justicia)"/>
    <x v="21"/>
    <s v="Circular Interna USPEC"/>
    <d v="2016-04-08T00:00:00"/>
    <d v="2016-05-10T00:00:00"/>
    <m/>
    <m/>
    <s v="NO"/>
    <m/>
    <s v="NO"/>
    <s v="NO"/>
    <s v="NO"/>
    <s v="SI"/>
    <m/>
    <d v="2016-10-05T00:00:00"/>
    <n v="32"/>
    <n v="148"/>
    <s v="NO"/>
    <s v="8 de abril de 2016"/>
    <s v="10 de mayo de 2016 "/>
  </r>
  <r>
    <s v="USPEC"/>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2"/>
    <s v="Manual Técnico de Construcción - Informe avance del Manual.                                                                             "/>
    <d v="2016-04-08T00:00:00"/>
    <d v="2016-06-20T00:00:00"/>
    <m/>
    <s v="Alejandro Trujillo - Asesor           Juliana Sotelo Lemus - Abogada Oficina Jurídica.                    Rene Garzón - Director de Infraestructura."/>
    <s v="NO"/>
    <m/>
    <s v="NO"/>
    <s v="NO"/>
    <s v="NO"/>
    <s v="SI"/>
    <m/>
    <s v=""/>
    <n v="73"/>
    <s v="Sin fecha inicial"/>
    <s v="NO"/>
    <s v="8 de abril de 2016"/>
    <s v="20 de junio de 2016 (La entrega del Manual finalizado esta sujeta al cronograma establecido en la Mesa Técnica).                      "/>
  </r>
  <r>
    <s v="USPEC"/>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3"/>
    <s v="Informe Proyecto Generación de Cupos.   "/>
    <d v="2016-04-08T00:00:00"/>
    <d v="2016-05-31T00:00:00"/>
    <m/>
    <m/>
    <s v="NO"/>
    <m/>
    <s v="NO"/>
    <s v="NO"/>
    <s v="NO"/>
    <s v="SI"/>
    <m/>
    <s v=""/>
    <n v="53"/>
    <s v="Sin fecha inicial"/>
    <s v="NO"/>
    <s v="8 de abril de 2016"/>
    <s v="31 de mayo de 2016"/>
  </r>
  <r>
    <s v="USPEC"/>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21"/>
    <s v="Circular Interna USPEC"/>
    <d v="2016-05-10T00:00:00"/>
    <d v="2016-05-10T00:00:00"/>
    <m/>
    <m/>
    <s v="NO"/>
    <m/>
    <s v="NO"/>
    <s v="NO"/>
    <s v="NO"/>
    <s v="SI"/>
    <m/>
    <s v=""/>
    <n v="0"/>
    <s v="Sin fecha inicial"/>
    <s v="NO"/>
    <s v="8 de abril de 2016"/>
    <s v="10 de mayo de 2016 "/>
  </r>
  <r>
    <s v="USPEC"/>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24"/>
    <s v="Manual Técnico de Construcción - Informe avance del Manual.                                                                                      "/>
    <d v="2016-06-20T00:00:00"/>
    <d v="2016-06-20T00:00:00"/>
    <m/>
    <s v="Alejandro Trujillo - Asesor           Juliana Sotelo Lemus - Abogada Oficina Jurídica.                            Rene Garzón - Director de Infraestructura."/>
    <s v="NO"/>
    <m/>
    <s v="NO"/>
    <s v="NO"/>
    <s v="NO"/>
    <s v="SI"/>
    <m/>
    <s v=""/>
    <n v="0"/>
    <s v="Sin fecha inicial"/>
    <s v="NO"/>
    <s v="8 de abril de 2016"/>
    <s v="20 de junio de 2016 (La entrega del Manual finalizado esta sujeta al cronograma establecido en la Mesa Técnica).                    "/>
  </r>
  <r>
    <s v="USPEC"/>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25"/>
    <s v="Informe con los principales problemas en materia de infraestructura. "/>
    <d v="2016-08-15T00:00:00"/>
    <d v="2016-08-15T00:00:00"/>
    <m/>
    <m/>
    <s v="NO"/>
    <m/>
    <s v="NO"/>
    <s v="NO"/>
    <s v="NO"/>
    <s v="SI"/>
    <m/>
    <s v=""/>
    <n v="0"/>
    <s v="Sin fecha inicial"/>
    <s v="NO"/>
    <s v="8 de abril de 2016"/>
    <s v="15 de agosto de 2016 "/>
  </r>
  <r>
    <s v="USPEC"/>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21"/>
    <s v="Circular Interna USPEC"/>
    <d v="2016-05-10T00:00:00"/>
    <d v="2016-05-10T00:00:00"/>
    <m/>
    <m/>
    <s v="NO"/>
    <m/>
    <s v="NO"/>
    <s v="NO"/>
    <s v="NO"/>
    <s v="SI"/>
    <m/>
    <s v=""/>
    <n v="0"/>
    <s v="Sin fecha inicial"/>
    <s v="NO"/>
    <s v="8 de abril de 2016"/>
    <s v="10 de mayo de 2016 "/>
  </r>
  <r>
    <s v="USPEC"/>
    <s v="PR-OG-VIGÉSIMO SEGUNDO 25"/>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x v="26"/>
    <m/>
    <m/>
    <m/>
    <m/>
    <m/>
    <s v="NO"/>
    <m/>
    <s v="NO"/>
    <s v="NO"/>
    <s v="SI"/>
    <s v="SI"/>
    <m/>
    <d v="2017-04-08T00:00:00"/>
    <s v="Sin fecha inicial"/>
    <s v="Sin fecha final"/>
    <s v="SI"/>
    <m/>
    <m/>
  </r>
  <r>
    <s v="USPEC"/>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27"/>
    <m/>
    <m/>
    <s v="Permanente"/>
    <m/>
    <s v="Alejandro Trujillo - Asesor           Juliana Sotelo Lemus - Abogada Oficina Jurídica.                        Luisa Ariza - Directora de Logística(e)"/>
    <s v="NO"/>
    <m/>
    <s v="SI"/>
    <s v="NO"/>
    <s v="SI"/>
    <s v="SI"/>
    <m/>
    <d v="2017-04-08T00:00:00"/>
    <s v="Permanente"/>
    <s v="Permanente"/>
    <s v="SI"/>
    <s v="Continuo"/>
    <m/>
  </r>
  <r>
    <s v="USPEC"/>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28"/>
    <m/>
    <m/>
    <s v="Permanente"/>
    <m/>
    <m/>
    <s v="NO"/>
    <m/>
    <s v="SI"/>
    <s v="NO"/>
    <s v="SI"/>
    <s v="SI"/>
    <m/>
    <d v="2017-04-08T00:00:00"/>
    <s v="Permanente"/>
    <s v="Permanente"/>
    <s v="SI"/>
    <s v="Continuo"/>
    <m/>
  </r>
  <r>
    <s v="USPEC"/>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29"/>
    <s v="Posible modificación del contrato."/>
    <m/>
    <m/>
    <m/>
    <m/>
    <s v="NO"/>
    <m/>
    <s v="NO"/>
    <s v="NO"/>
    <s v="SI"/>
    <s v="SI"/>
    <m/>
    <d v="2017-04-08T00:00:00"/>
    <s v="Sin fecha inicial"/>
    <s v="Sin fecha final"/>
    <s v="SI"/>
    <m/>
    <m/>
  </r>
  <r>
    <s v="USPEC"/>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30"/>
    <s v="Informe de supervisión del Contrato de Fiducia."/>
    <d v="2016-07-01T00:00:00"/>
    <m/>
    <m/>
    <m/>
    <s v="NO"/>
    <m/>
    <s v="SI"/>
    <s v="NO"/>
    <s v="SI"/>
    <s v="SI"/>
    <m/>
    <d v="2017-04-08T00:00:00"/>
    <s v="Permanente"/>
    <s v="Permanente"/>
    <s v="NO"/>
    <s v="Continuo"/>
    <s v="1 de julio de 2016"/>
  </r>
  <r>
    <s v="USPEC"/>
    <s v="PR-OP-VIGÉSIMO QUINTO "/>
    <s v="Adecuar todas las áreas de sanidad de los 16 establecimientos de reclusión bajo estudio para que se cumplan con las condiciones mínimas de prestación del servicio de salud ( A cargo de INPEC, USPEC,  Ministerio de Justicia)"/>
    <x v="31"/>
    <s v="Informe con áreas de sanidad intervenidas.       "/>
    <d v="2016-04-08T00:00:00"/>
    <d v="2016-05-20T00:00:00"/>
    <m/>
    <s v="Alejandro Trujillo - Asesor           Juliana Sotelo Lemus - Abogada Oficina Jurídica.                    Rene Garzón - Director de Infraestructura.                           Adriana Villanueva  (INPEC)"/>
    <s v="NO"/>
    <m/>
    <s v="NO"/>
    <s v="NO"/>
    <s v="NO"/>
    <s v="SI"/>
    <m/>
    <d v="2017-04-08T00:00:00"/>
    <n v="42"/>
    <n v="323"/>
    <s v="NO"/>
    <s v="8 de abril de 2016"/>
    <s v="20 de mayo de 2016      "/>
  </r>
  <r>
    <s v="USPEC"/>
    <s v="PR-OP-VIGÉSIMO QUINTO "/>
    <s v="Adecuar todas las áreas de sanidad de los 16 establecimientos de reclusión bajo estudio para que se cumplan con las condiciones mínimas de prestación del servicio de salud ( A cargo de INPEC, USPEC,  Ministerio de Justicia)"/>
    <x v="32"/>
    <s v="Entrega de Informe de visitas a las áreas de sanidad.                                                  "/>
    <d v="2016-04-08T00:00:00"/>
    <d v="2016-07-25T00:00:00"/>
    <m/>
    <m/>
    <s v="NO"/>
    <m/>
    <s v="NO"/>
    <s v="NO"/>
    <s v="NO"/>
    <s v="SI"/>
    <m/>
    <d v="2017-04-08T00:00:00"/>
    <n v="108"/>
    <n v="257"/>
    <s v="NO"/>
    <s v="8 de abril de 2016"/>
    <s v="25 de julio de 2016"/>
  </r>
  <r>
    <s v="USPEC"/>
    <s v="PR-OP-VIGÉSIMO QUINTO "/>
    <s v="Adecuar todas las áreas de sanidad de los 16 establecimientos de reclusión bajo estudio para que se cumplan con las condiciones mínimas de prestación del servicio de salud ( A cargo de INPEC, USPEC,  Ministerio de Justicia)"/>
    <x v="33"/>
    <s v="Informe con el alcance de obras a ejecutar en 2016 en los 16 establecimientos."/>
    <d v="2016-04-08T00:00:00"/>
    <d v="2016-06-20T00:00:00"/>
    <m/>
    <m/>
    <s v="NO"/>
    <m/>
    <s v="NO"/>
    <s v="NO"/>
    <s v="NO"/>
    <s v="SI"/>
    <m/>
    <d v="2017-04-08T00:00:00"/>
    <n v="73"/>
    <n v="292"/>
    <s v="NO"/>
    <s v="8 de abril de 2016"/>
    <s v="20 de junio de 2016"/>
  </r>
  <r>
    <s v="USPEC"/>
    <s v="PR-OP-VIGÉSIMO QUINTO "/>
    <s v="Adecuar todas las áreas de sanidad de los 16 establecimientos de reclusión bajo estudio para que se cumplan con las condiciones mínimas de prestación del servicio de salud ( A cargo de INPEC, USPEC,  Ministerio de Justicia)"/>
    <x v="34"/>
    <s v="Actas de priorización modificadas (INPEC)"/>
    <m/>
    <m/>
    <m/>
    <m/>
    <s v="NO"/>
    <m/>
    <s v="NO"/>
    <s v="NO"/>
    <s v="SI"/>
    <s v="SI"/>
    <m/>
    <d v="2017-04-08T00:00:00"/>
    <s v="Sin fecha inicial"/>
    <s v="Sin fecha final"/>
    <s v="SI"/>
    <s v="A cargo del INPEC"/>
    <s v="2 de mayo de 2016 (entrega de las actas a la USPEC)"/>
  </r>
  <r>
    <s v="USPEC"/>
    <s v="PR-OP-VIGÉSIMO SEXTO "/>
    <s v="Poner a disposición de cada interno kit de aseo, colchoneta, almohada, sábanas y cobija(s) en caso de ser necesarias, para su descanso nocturno; cada persona que ingrese al penal debe contar con esta misma garantía (A cargo de INPEC, USPEC)"/>
    <x v="35"/>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r>
  <r>
    <s v="USPEC"/>
    <s v="PR-OP-VIGÉSIMO SEXTO "/>
    <s v="Poner a disposición de cada interno kit de aseo, colchoneta, almohada, sábanas y cobija(s) en caso de ser necesarias, para su descanso nocturno; cada persona que ingrese al penal debe contar con esta misma garantía (A cargo de INPEC, USPEC)"/>
    <x v="36"/>
    <s v="Informe con el alcance de obras a ejecutar en 2016 en los 16 establecimientos."/>
    <d v="2016-04-08T00:00:00"/>
    <d v="2016-06-20T00:00:00"/>
    <m/>
    <m/>
    <s v="NO"/>
    <m/>
    <s v="NO"/>
    <s v="NO"/>
    <s v="NO"/>
    <s v="SI"/>
    <m/>
    <s v=""/>
    <n v="73"/>
    <s v="Sin fecha inicial"/>
    <s v="NO"/>
    <s v="8 de abril de 2016"/>
    <s v="20 de junio de 2016"/>
  </r>
  <r>
    <s v="USPEC"/>
    <s v="PR-OP-VIGÉSIMO SEXTO "/>
    <s v="Poner a disposición de cada interno kit de aseo, colchoneta, almohada, sábanas y cobija(s) en caso de ser necesarias, para su descanso nocturno; cada persona que ingrese al penal debe contar con esta misma garantía (A cargo de INPEC, USPEC)"/>
    <x v="37"/>
    <s v="Actas de priorización modificadas (INPEC)"/>
    <m/>
    <m/>
    <m/>
    <m/>
    <s v="NO"/>
    <m/>
    <s v="NO"/>
    <s v="NO"/>
    <s v="SI"/>
    <s v="SI"/>
    <m/>
    <s v=""/>
    <s v="Sin fecha inicial"/>
    <s v="Sin fecha inicial"/>
    <s v="SI"/>
    <s v="A cargo del INPEC"/>
    <s v="2 de mayo de 2016 (entrega de las actas a la USPEC)"/>
  </r>
  <r>
    <s v="USPEC"/>
    <s v="PR-OP-VIGÉSIMO SEPTIMO "/>
    <s v="Poner a disposición de los internos una cantidad razonable de duchas y baterías sanitarias, en óptimos estado de funcionamiento (A cargo de INPEC, USPEC)"/>
    <x v="38"/>
    <s v="Informe de visitas a los 16 Establecimientos.     "/>
    <d v="2016-04-08T00:00:00"/>
    <d v="2016-07-25T00:00:00"/>
    <m/>
    <s v="Alejandro Trujillo - Asesor           Juliana Sotelo Lemus - Abogada Oficina Jurídica.                    Rene Garzón - Director de Infraestructura.                           Adriana Villanueva  (INPEC)"/>
    <s v="NO"/>
    <m/>
    <s v="NO"/>
    <s v="NO"/>
    <s v="NO"/>
    <s v="SI"/>
    <m/>
    <d v="2016-07-07T00:00:00"/>
    <n v="108"/>
    <n v="-18"/>
    <s v="NO"/>
    <s v="8 de abril de 2016"/>
    <s v="25 de julio de 2016"/>
  </r>
  <r>
    <s v="USPEC"/>
    <s v="PR-OP-VIGÉSIMO SEPTIMO "/>
    <s v="Poner a disposición de los internos una cantidad razonable de duchas y baterías sanitarias, en óptimos estado de funcionamiento (A cargo de INPEC, USPEC)"/>
    <x v="39"/>
    <s v="Informe con el alcance de obras a ejecutar en 2016 en los 16 establecimientos."/>
    <d v="2016-04-08T00:00:00"/>
    <d v="2016-06-20T00:00:00"/>
    <m/>
    <m/>
    <s v="NO"/>
    <m/>
    <s v="NO"/>
    <s v="NO"/>
    <s v="NO"/>
    <s v="SI"/>
    <m/>
    <d v="2016-07-07T00:00:00"/>
    <n v="73"/>
    <n v="17"/>
    <s v="NO"/>
    <s v="8 de abril de 2016"/>
    <s v="20 de junio de 2016"/>
  </r>
  <r>
    <s v="USPEC"/>
    <s v="PR-OP-VIGÉSIMO SEPTIMO "/>
    <s v="Poner a disposición de los internos una cantidad razonable de duchas y baterías sanitarias, en óptimos estado de funcionamiento (A cargo de INPEC, USPEC)"/>
    <x v="40"/>
    <s v="Actas de priorización modificadas (INPEC)"/>
    <m/>
    <m/>
    <m/>
    <m/>
    <s v="NO"/>
    <m/>
    <s v="NO"/>
    <s v="NO"/>
    <s v="SI"/>
    <s v="SI"/>
    <m/>
    <d v="2016-07-07T00:00:00"/>
    <s v="Sin fecha inicial"/>
    <s v="Sin fecha final"/>
    <s v="SI"/>
    <s v="A cargo del INPEC"/>
    <s v="2 de mayo de 2016 (entrega de las actas a la USPEC)"/>
  </r>
  <r>
    <s v="USPEC"/>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41"/>
    <s v="Informe de visitas a los 16 Establecimientos.     "/>
    <d v="2016-04-08T00:00:00"/>
    <d v="2016-07-25T00:00:00"/>
    <m/>
    <s v="Alejandro Trujillo - Asesor           Juliana Sotelo Lemus - Abogada Oficina Jurídica.                    Rene Garzón - Director de Infraestructura.                           Adriana Villanueva  (INPEC)"/>
    <s v="NO"/>
    <m/>
    <s v="NO"/>
    <s v="NO"/>
    <s v="NO"/>
    <s v="SI"/>
    <m/>
    <d v="2017-04-08T00:00:00"/>
    <n v="108"/>
    <n v="257"/>
    <s v="NO"/>
    <s v="8 de abril de 2016"/>
    <s v="25 de julio de 2016"/>
  </r>
  <r>
    <s v="USPEC"/>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42"/>
    <s v="Informe con el alcance de obras a ejecutar en 2016 en los 16 establecimientos."/>
    <d v="2016-04-08T00:00:00"/>
    <d v="2016-06-20T00:00:00"/>
    <m/>
    <m/>
    <s v="NO"/>
    <m/>
    <s v="NO"/>
    <s v="NO"/>
    <s v="NO"/>
    <s v="SI"/>
    <m/>
    <d v="2017-04-08T00:00:00"/>
    <n v="73"/>
    <n v="292"/>
    <s v="NO"/>
    <s v="8 de abril de 2016"/>
    <s v="20 de junio de 2016"/>
  </r>
  <r>
    <s v="USPEC"/>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40"/>
    <s v="Actas de priorización modificadas (INPEC)"/>
    <m/>
    <m/>
    <m/>
    <m/>
    <s v="NO"/>
    <m/>
    <s v="NO"/>
    <s v="NO"/>
    <s v="SI"/>
    <s v="SI"/>
    <m/>
    <d v="2017-04-08T00:00:00"/>
    <s v="Sin fecha inicial"/>
    <s v="Sin fecha final"/>
    <s v="SI"/>
    <s v="A cargo del INPEC"/>
    <s v="2 de mayo de 2016 (entrega de las actas a la USPEC)"/>
  </r>
  <r>
    <s v="USPEC"/>
    <s v="PR-OP-VIGÉSIMO NOVENO "/>
    <s v="Estructurar un protocolo de tratamiento higiénico y óptimo de alimentos (A cargo de INPEC, USPEC, Directores de cada uno de los establecimientos penitenciarios accionados o vinculados en la sentencia)"/>
    <x v="43"/>
    <s v="Informe de visitas de supervisión.                        Informe de Interventoría.                                    "/>
    <d v="2016-04-08T00:00:00"/>
    <d v="2016-06-20T00:00:00"/>
    <m/>
    <s v="Alejandro Trujillo - Asesor           Juliana Sotelo Lemus - Abogada Oficina Jurídica.                            Luisa Ariza - Director de Logística(e)."/>
    <s v="NO"/>
    <m/>
    <s v="NO"/>
    <s v="NO"/>
    <s v="NO"/>
    <s v="SI"/>
    <m/>
    <s v=""/>
    <n v="73"/>
    <s v="Sin fecha inicial"/>
    <s v="NO"/>
    <s v="8 de abril de 2016"/>
    <s v="20 de junio de 2016"/>
  </r>
  <r>
    <s v="USPEC"/>
    <s v="PR-OP-VIGÉSIMO NOVENO "/>
    <s v="Estructurar un protocolo de tratamiento higiénico y óptimo de alimentos (A cargo de INPEC, USPEC, Directores de cada uno de los establecimientos penitenciarios accionados o vinculados en la sentencia)"/>
    <x v="44"/>
    <s v="Manual de Alimentos."/>
    <d v="2016-04-08T00:00:00"/>
    <d v="2016-05-16T00:00:00"/>
    <m/>
    <m/>
    <s v="NO"/>
    <m/>
    <s v="NO"/>
    <s v="NO"/>
    <s v="NO"/>
    <s v="SI"/>
    <m/>
    <s v=""/>
    <n v="38"/>
    <s v="Sin fecha inicial"/>
    <s v="NO"/>
    <s v="8 de abril de 2016"/>
    <s v="16 de mayo de 2016"/>
  </r>
  <r>
    <s v="USPEC"/>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45"/>
    <s v="Proyecto Sistema Hidráulico"/>
    <d v="2016-04-08T00:00:00"/>
    <d v="2016-05-31T00:00:00"/>
    <m/>
    <s v="Alejandro Trujillo - Asesor           Juliana Sotelo Lemus - Abogada Oficina Jurídica.          Rene Garzón - Director de Infraestructura."/>
    <s v="NO"/>
    <m/>
    <s v="NO"/>
    <s v="NO"/>
    <s v="NO"/>
    <s v="SI"/>
    <m/>
    <d v="2016-07-07T00:00:00"/>
    <n v="53"/>
    <n v="37"/>
    <s v="NO"/>
    <s v="8 de abril de 2016"/>
    <s v="31 de mayo de 2016"/>
  </r>
  <r>
    <s v="USPEC"/>
    <s v="PC-17"/>
    <s v="Garantizar la adecuación de espacios salubres e higiénicos donde los presos puedan alimentarse y satisfacer sus necesidades básicas con dignidad, la garantía de seguridad y vigilancia para los presos"/>
    <x v="46"/>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r>
  <r>
    <s v="USPEC"/>
    <s v="PC-17"/>
    <s v="Garantizar la adecuación de espacios salubres e higiénicos donde los presos puedan alimentarse y satisfacer sus necesidades básicas con dignidad, la garantía de seguridad y vigilancia para los presos"/>
    <x v="47"/>
    <s v="Informe con el alcance de obras a ejecutar en 2016 en los 16 establecimientos."/>
    <d v="2016-04-08T00:00:00"/>
    <d v="2016-06-20T00:00:00"/>
    <m/>
    <m/>
    <s v="NO"/>
    <m/>
    <s v="NO"/>
    <s v="NO"/>
    <s v="NO"/>
    <s v="SI"/>
    <m/>
    <s v=""/>
    <n v="73"/>
    <s v="Sin fecha inicial"/>
    <s v="NO"/>
    <s v="8 de abril de 2016"/>
    <s v="20 de junio de 2016"/>
  </r>
  <r>
    <s v="USPEC"/>
    <s v="PC-17"/>
    <s v="Garantizar la adecuación de espacios salubres e higiénicos donde los presos puedan alimentarse y satisfacer sus necesidades básicas con dignidad, la garantía de seguridad y vigilancia para los presos"/>
    <x v="40"/>
    <s v="Actas de priorización modificadas (INPEC)"/>
    <m/>
    <m/>
    <m/>
    <m/>
    <s v="NO"/>
    <m/>
    <s v="NO"/>
    <s v="NO"/>
    <s v="SI"/>
    <s v="SI"/>
    <m/>
    <s v=""/>
    <s v="Sin fecha inicial"/>
    <s v="Sin fecha inicial"/>
    <s v="SI"/>
    <s v="A cargo del INPEC"/>
    <s v="2 de mayo de 2016 (entrega de las actas a la USPEC)"/>
  </r>
  <r>
    <s v="USPEC"/>
    <s v="PC-81"/>
    <s v="Revisar los cupos existentes y adecuar los proyectados, al estándar referido y a las condiciones mínimas de reclusión por precisar"/>
    <x v="19"/>
    <s v="Manual Técnico de Construcción - Informe avance del Manual.                                                                                      "/>
    <d v="2016-04-08T00:00:00"/>
    <m/>
    <m/>
    <s v="Alejandro Trujillo - Asesor           Juliana Sotelo Lemus - Abogada Oficina Jurídica.                    Rene Garzón - Director de Infraestructura.                           "/>
    <s v="NO"/>
    <m/>
    <s v="NO"/>
    <s v="NO"/>
    <s v="SI"/>
    <s v="SI"/>
    <m/>
    <s v=""/>
    <s v="Sin fecha final"/>
    <s v="Sin fecha inicial"/>
    <s v="SI"/>
    <s v="8 de abril de 2016"/>
    <s v="20 de junio de 2016 (La entrega del Manual finalizado esta sujeta al cronograma establecido en la Mesa Técnica).                    "/>
  </r>
  <r>
    <s v="USPEC"/>
    <s v="PC-81"/>
    <s v="Revisar los cupos existentes y adecuar los proyectados, al estándar referido y a las condiciones mínimas de reclusión por precisar"/>
    <x v="23"/>
    <s v="Informe Proyecto Generación de Cupos.   "/>
    <d v="2016-04-08T00:00:00"/>
    <d v="2016-05-31T00:00:00"/>
    <m/>
    <m/>
    <s v="NO"/>
    <m/>
    <s v="NO"/>
    <s v="NO"/>
    <s v="NO"/>
    <s v="SI"/>
    <m/>
    <s v=""/>
    <n v="53"/>
    <s v="Sin fecha inicial"/>
    <s v="NO"/>
    <s v="8 de abril de 2016"/>
    <s v="31 de mayo de 2016"/>
  </r>
  <r>
    <s v="USPEC"/>
    <s v="PC-81"/>
    <s v="Revisar los cupos existentes y adecuar los proyectados, al estándar referido y a las condiciones mínimas de reclusión por precisar"/>
    <x v="18"/>
    <s v="Proyecto Medición Áreas."/>
    <d v="2016-04-08T00:00:00"/>
    <d v="2016-05-31T00:00:00"/>
    <m/>
    <m/>
    <s v="NO"/>
    <m/>
    <s v="NO"/>
    <s v="NO"/>
    <s v="NO"/>
    <s v="SI"/>
    <m/>
    <s v=""/>
    <n v="53"/>
    <s v="Sin fecha inicial"/>
    <s v="NO"/>
    <s v="8 de abril de 2016"/>
    <s v="31 de mayo de 2016"/>
  </r>
  <r>
    <s v="USPEC"/>
    <s v="PC-85"/>
    <s v="Nivelar el gasto en infraestructura con el gasto para los demás programas y servicios requeridos por la población carcelaria"/>
    <x v="48"/>
    <s v="Circular Interna."/>
    <d v="2016-04-08T00:00:00"/>
    <d v="2016-05-10T00:00:00"/>
    <m/>
    <s v="Alejandro Trujillo - Asesor           Juliana Sotelo Lemus - Abogada Oficina Jurídica. "/>
    <s v="NO"/>
    <m/>
    <s v="NO"/>
    <s v="NO"/>
    <s v="NO"/>
    <s v="SI"/>
    <m/>
    <s v=""/>
    <n v="32"/>
    <s v="Sin fecha inicial"/>
    <s v="NO"/>
    <s v="8 de abril de 2016"/>
    <s v="10 de mayo de 2016"/>
  </r>
  <r>
    <s v="Ministerio de Hacienda"/>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x v="49"/>
    <s v="Oficio"/>
    <d v="2016-05-10T00:00:00"/>
    <m/>
    <s v="Reporte de la entidad de las acciones y montos sobre la priorización de las órdenes en su presupuesto"/>
    <s v="Dirección General del Prespuesto Público Nacional"/>
    <s v="NO"/>
    <m/>
    <s v="NO"/>
    <s v="NO"/>
    <s v="SI"/>
    <s v="NO"/>
    <m/>
    <s v=""/>
    <s v="Sin fecha final"/>
    <s v="Sin fecha inicial"/>
    <s v="SI"/>
    <d v="2016-05-10T00:00:00"/>
    <m/>
  </r>
  <r>
    <s v="Ministerio de Hacienda"/>
    <s v="PR-OG-VIGÉSIMO SEGUNDO 34"/>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x v="50"/>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s v="NO"/>
    <m/>
    <s v="NO"/>
    <s v="NO"/>
    <s v="NO"/>
    <s v="NO"/>
    <m/>
    <s v=""/>
    <n v="173"/>
    <s v="Sin fecha inicial"/>
    <s v="NO"/>
    <d v="2016-05-10T00:00:00"/>
    <d v="2016-10-30T00:00:00"/>
  </r>
  <r>
    <s v="Ministerio de Hacienda"/>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x v="51"/>
    <s v="Informe de costeo"/>
    <s v="Una vez recibamos la información de costeo de las entidades"/>
    <s v="Tres meses"/>
    <s v="Informe sobre el costeo"/>
    <s v="Dirección General del Prespuesto Público Nacional y Viceministerio General de Hacienda/Departamento Nacional de Planeación"/>
    <s v="NO"/>
    <m/>
    <s v="NO"/>
    <s v="NO"/>
    <s v="SI"/>
    <s v="NO"/>
    <m/>
    <s v=""/>
    <s v="Sin fecha inicial"/>
    <s v="Sin fecha inicial"/>
    <s v="SI"/>
    <s v="Una vez recibamos la información de costeo de las entidades"/>
    <s v="Tres meses"/>
  </r>
  <r>
    <s v="Ministerio de Hacienda"/>
    <s v="PC-111 "/>
    <s v="Destinar una partida presupuestal a la superación del Estado de Cosas Inconstitucional, a cada una de las entidades que hacen parte del Sistema Nacional Penitenciario y Carcelario"/>
    <x v="52"/>
    <m/>
    <m/>
    <m/>
    <m/>
    <m/>
    <s v="NO"/>
    <m/>
    <s v="NO"/>
    <s v="NO"/>
    <s v="SI"/>
    <s v="SI"/>
    <m/>
    <s v=""/>
    <s v="Sin fecha inicial"/>
    <s v="Sin fecha inicial"/>
    <s v="SI"/>
    <m/>
    <m/>
  </r>
  <r>
    <s v="Ministerio de Hacienda"/>
    <s v="PC-85-a"/>
    <s v="Incorporar una metodología que armonice el principio de anualidad en materia presupuestal, y las necesidades de la vida carcelaria"/>
    <x v="53"/>
    <s v="Oficio"/>
    <m/>
    <m/>
    <s v="Reporte anual en el mes de marzo de los trámites relacionados con los instrumentos mencionados."/>
    <s v="Dirección General del Prespuesto Público Nacional"/>
    <s v="NO"/>
    <m/>
    <s v="NO"/>
    <s v="NO"/>
    <s v="SI"/>
    <s v="NO"/>
    <m/>
    <s v=""/>
    <s v="Sin fecha inicial"/>
    <s v="Sin fecha inicial"/>
    <s v="SI"/>
    <m/>
    <m/>
  </r>
  <r>
    <s v="Presidencia"/>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54"/>
    <s v="1. Cartilla de la política criminal con enfoque en derechos humanos. (Ver Anexo 1).     "/>
    <d v="2016-04-08T00:00:00"/>
    <d v="2016-05-31T00:00:00"/>
    <s v="Cartilla de la política criminal con enfoque en derechos humanos elaborada y publicada (Unidad de medida: #)"/>
    <s v="Marcela Vega"/>
    <s v="NO"/>
    <m/>
    <s v="NO"/>
    <s v="NO"/>
    <s v="NO"/>
    <s v="NO"/>
    <m/>
    <s v=""/>
    <n v="53"/>
    <s v="Sin fecha inicial"/>
    <s v="NO"/>
    <d v="2016-04-08T00:00:00"/>
    <d v="2016-05-31T00:00:00"/>
  </r>
  <r>
    <s v="Presidencia"/>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55"/>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s v="NO"/>
    <m/>
    <s v="NO"/>
    <s v="NO"/>
    <s v="NO"/>
    <s v="NO"/>
    <m/>
    <s v=""/>
    <n v="115"/>
    <s v="Sin fecha inicial"/>
    <s v="NO"/>
    <d v="2016-04-08T00:00:00"/>
    <d v="2016-08-01T00:00:00"/>
  </r>
  <r>
    <s v="Presidencia"/>
    <s v="PR-OG-VIGÉSIMO SEGUNDO 6"/>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56"/>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s v="NO"/>
    <m/>
    <s v="NO"/>
    <s v="NO"/>
    <s v="NO"/>
    <s v="NO"/>
    <m/>
    <s v=""/>
    <n v="144"/>
    <s v="Sin fecha inicial"/>
    <s v="NO"/>
    <d v="2016-04-08T00:00:00"/>
    <d v="2016-08-30T00:00:00"/>
  </r>
  <r>
    <s v="Presidencia"/>
    <s v="PR-DF-TREINTAGÉSIMO PRIMER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x v="8"/>
    <m/>
    <m/>
    <m/>
    <m/>
    <m/>
    <s v="NO"/>
    <m/>
    <s v="NO"/>
    <s v="SI"/>
    <s v="SI"/>
    <s v="SI"/>
    <m/>
    <s v=""/>
    <s v="Sin fecha inicial"/>
    <s v="Sin fecha inicial"/>
    <s v="SI"/>
    <m/>
    <m/>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57"/>
    <s v="Acta y socialización de acciones en cumplimieto a la norma."/>
    <d v="2016-06-01T00:00:00"/>
    <d v="2016-09-01T00:00:00"/>
    <s v="Documento analitico"/>
    <m/>
    <s v="NO"/>
    <m/>
    <s v="NO"/>
    <s v="NO"/>
    <s v="NO"/>
    <s v="NO"/>
    <m/>
    <s v=""/>
    <n v="92"/>
    <s v="Sin fecha inicial"/>
    <s v="NO"/>
    <d v="2016-06-01T00:00:00"/>
    <d v="2016-09-01T00:00:00"/>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58"/>
    <s v="Acta o documento de compromisos adquiridos por las partes con base a la mesa de trabajo."/>
    <d v="2016-06-01T00:00:00"/>
    <m/>
    <s v="Acta de sesiones"/>
    <m/>
    <s v="NO"/>
    <m/>
    <s v="NO"/>
    <s v="NO"/>
    <s v="SI"/>
    <s v="NO"/>
    <m/>
    <s v=""/>
    <s v="Sin fecha final"/>
    <s v="Sin fecha inicial"/>
    <s v="SI"/>
    <d v="2016-06-01T00:00:00"/>
    <m/>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59"/>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s v="NO"/>
    <m/>
    <s v="NO"/>
    <s v="NO"/>
    <s v="NO"/>
    <s v="NO"/>
    <m/>
    <s v=""/>
    <n v="183"/>
    <s v="Sin fecha inicial"/>
    <s v="NO"/>
    <d v="2016-06-01T00:00:00"/>
    <d v="2016-12-01T00:00:00"/>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60"/>
    <s v="* Documento con la priorización de las atenciones adaptadas a la realidad de las gestantes y los niños y niñas._x000a_* Plan de trabajo con las acciones de cada sector, dando prioridad al acceso a los servicios básicos"/>
    <d v="2016-06-01T00:00:00"/>
    <d v="2016-12-01T00:00:00"/>
    <m/>
    <m/>
    <s v="NO"/>
    <m/>
    <s v="NO"/>
    <s v="NO"/>
    <s v="NO"/>
    <s v="NO"/>
    <m/>
    <s v=""/>
    <n v="183"/>
    <s v="Sin fecha inicial"/>
    <s v="NO"/>
    <d v="2016-06-01T00:00:00"/>
    <d v="2016-12-01T00:00:00"/>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61"/>
    <s v="Establecer un mecanismo de seguimiento niño a niño y a cada gestante para poder garantizar el cumplimiento de las atenciones definidas"/>
    <d v="2016-06-01T00:00:00"/>
    <d v="2016-12-01T00:00:00"/>
    <m/>
    <m/>
    <s v="NO"/>
    <m/>
    <s v="NO"/>
    <s v="NO"/>
    <s v="NO"/>
    <s v="NO"/>
    <m/>
    <s v=""/>
    <n v="183"/>
    <s v="Sin fecha inicial"/>
    <s v="NO"/>
    <d v="2016-06-01T00:00:00"/>
    <d v="2016-12-01T00:00:00"/>
  </r>
  <r>
    <s v="Presidencia"/>
    <s v="PC-167b"/>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x v="62"/>
    <s v="Reportes de Sistema de Seguimiento Niño a niño. "/>
    <d v="2017-01-01T00:00:00"/>
    <m/>
    <m/>
    <m/>
    <s v="NO"/>
    <m/>
    <s v="SI"/>
    <s v="NO"/>
    <s v="NO"/>
    <s v="NO"/>
    <m/>
    <s v=""/>
    <s v="Permanente"/>
    <s v="Permanente"/>
    <s v="NO"/>
    <d v="2017-01-01T00:00:00"/>
    <m/>
  </r>
  <r>
    <s v="Presidencia "/>
    <s v="PC-167c"/>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x v="63"/>
    <s v="Seguimiento a la implementación del plan 1000 primeros días en las cárceles"/>
    <d v="2016-06-01T00:00:00"/>
    <d v="2016-12-01T00:00:00"/>
    <s v="10%  de DTS con inicio de la implementación del plan 1000 primeros días en las cárceles"/>
    <m/>
    <s v="NO"/>
    <m/>
    <s v="NO"/>
    <s v="NO"/>
    <s v="NO"/>
    <s v="NO"/>
    <m/>
    <s v=""/>
    <n v="183"/>
    <s v="Sin fecha inicial"/>
    <s v="NO"/>
    <d v="2016-06-01T00:00:00"/>
    <d v="2016-12-01T00:00:00"/>
  </r>
  <r>
    <s v="Presidencia "/>
    <s v="PC-167c"/>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x v="64"/>
    <s v="Niños y niñas identificados en el marco del SGSSS"/>
    <d v="2016-07-01T00:00:00"/>
    <d v="2016-12-01T00:00:00"/>
    <s v="70% de los niños y niñas identificados  y con seguimiento en el marco del SGSSS"/>
    <m/>
    <s v="NO"/>
    <m/>
    <s v="NO"/>
    <s v="NO"/>
    <s v="NO"/>
    <s v="NO"/>
    <m/>
    <s v=""/>
    <n v="153"/>
    <s v="Sin fecha inicial"/>
    <s v="NO"/>
    <d v="2016-07-01T00:00:00"/>
    <d v="2016-12-01T00:00:00"/>
  </r>
  <r>
    <s v="INPEC"/>
    <s v="PC-85"/>
    <s v="Nivelar el gasto en infraestructura con el gasto para los demás programas y servicios requeridos por la población carcelaria"/>
    <x v="65"/>
    <s v="proyecto de Presupuesto"/>
    <d v="2016-02-11T00:00:00"/>
    <d v="2017-04-30T00:00:00"/>
    <s v="Documento proyecto de Presupuesto"/>
    <s v="José Nemesio Moreno, Roselin Martínez, Juan Manuel Riaño"/>
    <s v="NO"/>
    <m/>
    <s v="NO"/>
    <s v="NO"/>
    <s v="NO"/>
    <s v="NO"/>
    <m/>
    <s v=""/>
    <n v="444"/>
    <s v="Sin fecha inicial"/>
    <s v="NO"/>
    <d v="2016-02-11T00:00:00"/>
    <d v="2017-04-30T00:00:00"/>
  </r>
  <r>
    <s v="INPEC"/>
    <s v="PC-89"/>
    <s v="Solventar económicamente las medidas que operan frente a las personas condenadas. Las personas sindicadas están a cargo de las entidades territoriales."/>
    <x v="66"/>
    <s v="Documento &quot;Programación de Bienes y Servicios&quot;"/>
    <d v="2016-12-01T00:00:00"/>
    <d v="2017-01-31T00:00:00"/>
    <s v="Documento &quot;Programación de Bienes y Servicios&quot;"/>
    <s v="José Nemesio Moreno, Roselín Martínez, Juan Manuel Riaño"/>
    <s v="NO"/>
    <m/>
    <s v="NO"/>
    <s v="NO"/>
    <s v="NO"/>
    <s v="NO"/>
    <m/>
    <s v=""/>
    <n v="61"/>
    <s v="Sin fecha inicial"/>
    <s v="NO"/>
    <d v="2016-12-01T00:00:00"/>
    <d v="2017-01-31T00:00:00"/>
  </r>
  <r>
    <s v="INPEC"/>
    <s v="PC-132"/>
    <s v="Construir, en forma asistida por el INPEC, un plan de utilización de espacios y de manejo del tiempo en la vida carcelaria. Los planes deberán ser aprobados por el Ministerio de Justicia y del Derecho. "/>
    <x v="67"/>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s v="Roselin Martinez, Maria Ines Guzman, Maricela Guevara y Mayor Jhohana Montoya "/>
    <s v="NO"/>
    <m/>
    <s v="NO"/>
    <s v="NO"/>
    <s v="NO"/>
    <s v="NO"/>
    <m/>
    <s v=""/>
    <n v="0"/>
    <s v="Sin fecha inicial"/>
    <s v="NO"/>
    <d v="2016-07-01T00:00:00"/>
    <d v="2017-12-15T00:00:00"/>
  </r>
  <r>
    <s v="INPEC"/>
    <s v="PC-132"/>
    <s v="Construir, en forma asistida por el INPEC, un plan de utilización de espacios y de manejo del tiempo en la vida carcelaria. Los planes deberán ser aprobados por el Ministerio de Justicia y del Derecho. "/>
    <x v="68"/>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m/>
    <s v="NO"/>
    <m/>
    <s v="NO"/>
    <s v="NO"/>
    <s v="NO"/>
    <s v="NO"/>
    <m/>
    <s v=""/>
    <n v="0"/>
    <s v="Sin fecha inicial"/>
    <s v="NO"/>
    <m/>
    <m/>
  </r>
  <r>
    <s v="INPEC"/>
    <s v="PC-132"/>
    <s v="Construir, en forma asistida por el INPEC, un plan de utilización de espacios y de manejo del tiempo en la vida carcelaria. Los planes deberán ser aprobados por el Ministerio de Justicia y del Derecho. "/>
    <x v="69"/>
    <s v="Informe ejecutivo de instrucciones , respecto a la utilización de las areas disponibles para el desarrollo de programas de atención y tratamiento, educación y actividades productivas."/>
    <d v="2016-07-01T00:00:00"/>
    <d v="2016-07-01T00:00:00"/>
    <s v="Número de acciones ejecutadas sobre número de instrucciones. "/>
    <s v="Director de establecimiento, Subdirector de establecimiento y responsable del area de atención y tratamiento de los  ERON"/>
    <s v="NO"/>
    <m/>
    <s v="NO"/>
    <s v="NO"/>
    <s v="NO"/>
    <s v="NO"/>
    <m/>
    <s v=""/>
    <n v="0"/>
    <s v="Sin fecha inicial"/>
    <s v="NO"/>
    <m/>
    <m/>
  </r>
  <r>
    <s v="INPEC"/>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70"/>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r>
  <r>
    <s v="INPEC"/>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71"/>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r>
  <r>
    <s v="INPEC"/>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72"/>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r>
  <r>
    <s v="INPEC"/>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73"/>
    <s v="actualizacion en sispec de acuerdo a informacion sumnistrada por entes encargados"/>
    <d v="2016-04-08T00:00:00"/>
    <d v="2017-07-08T00:00:00"/>
    <s v="base de datos actualizada(sispec)"/>
    <s v="ingeniera Adriana Cetina"/>
    <s v="NO"/>
    <m/>
    <s v="NO"/>
    <s v="NO"/>
    <s v="NO"/>
    <s v="NO"/>
    <m/>
    <d v="2017-07-02T00:00:00"/>
    <n v="456"/>
    <n v="-6"/>
    <s v="NO"/>
    <d v="2016-04-08T00:00:00"/>
    <d v="2017-07-08T00:00:00"/>
  </r>
  <r>
    <s v="INPEC"/>
    <s v="PR-OG-VIGÉSIMO SEGUNDO 21"/>
    <s v="Ajustar todos los proyectos que se estén ejecutando o implementando a las condiciones mínimas de subsistencia digna y humana propuestas en la presente providencia. (A cargo de INPEC, USPEC, DNP y Ministerio de Justicia)"/>
    <x v="74"/>
    <s v="Correo electrónico &quot;Notificación&quot;"/>
    <d v="2016-04-19T00:00:00"/>
    <d v="2016-04-22T00:00:00"/>
    <s v="Correo electrónico"/>
    <s v="GRUPO DE PLANEACION ESTRATEGICA  ( O.L Rios Soto Leonel)"/>
    <s v="NO"/>
    <m/>
    <s v="NO"/>
    <s v="NO"/>
    <s v="NO"/>
    <s v="NO"/>
    <m/>
    <d v="2016-10-05T00:00:00"/>
    <n v="3"/>
    <n v="166"/>
    <s v="NO"/>
    <d v="2016-04-19T00:00:00"/>
    <d v="2016-04-22T00:00:00"/>
  </r>
  <r>
    <s v="INPEC"/>
    <s v="PR-OG-VIGÉSIMO SEGUNDO 21"/>
    <s v="Ajustar todos los proyectos que se estén ejecutando o implementando a las condiciones mínimas de subsistencia digna y humana propuestas en la presente providencia. (A cargo de INPEC, USPEC, DNP y Ministerio de Justicia)"/>
    <x v="75"/>
    <s v="Acta de reunión con los formuladores de los proyectos, socialización y diseño del plan de trabajo."/>
    <d v="2016-04-25T00:00:00"/>
    <d v="2016-05-02T00:00:00"/>
    <s v="Acta diligenciada y aprobada"/>
    <m/>
    <s v="NO"/>
    <m/>
    <s v="NO"/>
    <s v="NO"/>
    <s v="NO"/>
    <s v="NO"/>
    <m/>
    <d v="2016-10-05T00:00:00"/>
    <n v="7"/>
    <n v="156"/>
    <s v="NO"/>
    <d v="2016-04-25T00:00:00"/>
    <d v="2016-05-02T00:00:00"/>
  </r>
  <r>
    <s v="INPEC"/>
    <s v="PR-OG-VIGÉSIMO SEGUNDO 21"/>
    <s v="Ajustar todos los proyectos que se estén ejecutando o implementando a las condiciones mínimas de subsistencia digna y humana propuestas en la presente providencia. (A cargo de INPEC, USPEC, DNP y Ministerio de Justicia)"/>
    <x v="76"/>
    <s v="Envió solicitud  proyecto de inversión control de viabilidad sector"/>
    <d v="2016-05-03T00:00:00"/>
    <d v="2016-12-31T00:00:00"/>
    <s v="Envió de solicitud proyectos de inversión"/>
    <m/>
    <s v="NO"/>
    <m/>
    <s v="NO"/>
    <s v="NO"/>
    <s v="NO"/>
    <s v="NO"/>
    <m/>
    <d v="2016-10-05T00:00:00"/>
    <n v="242"/>
    <n v="-87"/>
    <s v="NO"/>
    <d v="2016-05-03T00:00:00"/>
    <d v="2016-12-31T00:00:00"/>
  </r>
  <r>
    <s v="INPEC"/>
    <s v="PR-OG-VIGÉSIMO SEGUNDO 21"/>
    <s v="Ajustar todos los proyectos que se estén ejecutando o implementando a las condiciones mínimas de subsistencia digna y humana propuestas en la presente providencia. (A cargo de INPEC, USPEC, DNP y Ministerio de Justicia)"/>
    <x v="77"/>
    <s v="Correo electrónico &quot;Notificación&quot;"/>
    <d v="2016-05-07T00:00:00"/>
    <d v="2016-05-15T00:00:00"/>
    <s v="Notificación"/>
    <m/>
    <s v="NO"/>
    <m/>
    <s v="NO"/>
    <s v="NO"/>
    <s v="NO"/>
    <s v="NO"/>
    <m/>
    <d v="2016-10-05T00:00:00"/>
    <n v="8"/>
    <n v="143"/>
    <s v="NO"/>
    <d v="2016-05-07T00:00:00"/>
    <d v="2016-05-15T00:00:00"/>
  </r>
  <r>
    <s v="INPEC"/>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78"/>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r>
  <r>
    <s v="INPEC"/>
    <s v="PR-OG-VIGÉSIMO SEGUNDO 24"/>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x v="79"/>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r>
  <r>
    <s v="INPEC"/>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80"/>
    <s v="Informe mensual de seguimiento"/>
    <d v="2016-04-29T00:00:00"/>
    <d v="2016-12-31T00:00:00"/>
    <s v="Documento"/>
    <s v="Subdireccion en Salud (Dr. JULIO ERNESTO BELTRÁN PULIDO)"/>
    <s v="NO"/>
    <m/>
    <s v="NO"/>
    <s v="NO"/>
    <s v="NO"/>
    <s v="NO"/>
    <m/>
    <d v="2017-04-08T00:00:00"/>
    <n v="246"/>
    <n v="98"/>
    <s v="NO"/>
    <d v="2016-04-29T00:00:00"/>
    <d v="2016-12-31T00:00:00"/>
  </r>
  <r>
    <s v="INPEC"/>
    <s v="PR-OP-VIGÉSIMO QUINTO "/>
    <s v="Adecuar todas las áreas de sanidad de los 16 establecimientos de reclusión bajo estudio para que se cumplan con las condiciones mínimas de prestación del servicio de salud ( A cargo de INPEC, USPEC,  Ministerio de Justicia)"/>
    <x v="81"/>
    <s v="Oficio  de necesidades y reiteración presentados a la USPEC"/>
    <d v="2016-04-29T00:00:00"/>
    <d v="2016-06-30T00:00:00"/>
    <s v="Oficio emitido"/>
    <s v="GRUPO  LOGISTICO DE LA DIRECCION DE GESTION CORPORATIVA _x000a_( capitan Gutierrez Barrera Edgar) "/>
    <s v="NO"/>
    <m/>
    <s v="NO"/>
    <s v="NO"/>
    <s v="NO"/>
    <s v="NO"/>
    <m/>
    <d v="2017-04-08T00:00:00"/>
    <n v="62"/>
    <n v="282"/>
    <s v="NO"/>
    <d v="2016-04-29T00:00:00"/>
    <d v="2016-06-30T00:00:00"/>
  </r>
  <r>
    <s v="INPEC"/>
    <s v="PR-OP-VIGÉSIMO SEXTO-a"/>
    <s v="Vigilar el cumplimiento de la entrega de los KITS y verificar que responda a los factores y necesidades que impone la región y sus condiciones climáticas."/>
    <x v="82"/>
    <s v="Informe"/>
    <d v="2016-05-10T00:00:00"/>
    <d v="2017-01-10T00:00:00"/>
    <s v="8 informes"/>
    <s v="Dirección de Atención y Tratamiento"/>
    <s v="NO"/>
    <m/>
    <s v="NO"/>
    <s v="NO"/>
    <s v="NO"/>
    <s v="NO"/>
    <m/>
    <s v=""/>
    <n v="245"/>
    <s v="Sin fecha inicial"/>
    <s v="NO"/>
    <d v="2016-05-10T00:00:00"/>
    <d v="2017-01-10T00:00:00"/>
  </r>
  <r>
    <s v="INPEC"/>
    <s v="PR-OP-VIGÉSIMO SEXTO-a"/>
    <s v="Vigilar el cumplimiento de la entrega de los KITS y verificar que responda a los factores y necesidades que impone la región y sus condiciones climáticas."/>
    <x v="83"/>
    <s v="Informe"/>
    <d v="2016-05-05T00:00:00"/>
    <d v="2017-01-05T00:00:00"/>
    <s v="8 informes"/>
    <s v="Direcciones Regionales "/>
    <s v="NO"/>
    <m/>
    <s v="NO"/>
    <s v="NO"/>
    <s v="NO"/>
    <s v="NO"/>
    <m/>
    <s v=""/>
    <n v="245"/>
    <s v="Sin fecha inicial"/>
    <s v="NO"/>
    <d v="2016-05-05T00:00:00"/>
    <d v="2017-01-05T00:00:00"/>
  </r>
  <r>
    <s v="INPEC"/>
    <s v="PR-OP-VIGÉSIMO SEXTO-a"/>
    <s v="Vigilar el cumplimiento de la entrega de los KITS y verificar que responda a los factores y necesidades que impone la región y sus condiciones climáticas."/>
    <x v="84"/>
    <s v="Informe"/>
    <d v="2016-04-29T00:00:00"/>
    <d v="2016-12-30T00:00:00"/>
    <s v="8 informes"/>
    <s v="Establecimientos de reclusión"/>
    <s v="NO"/>
    <m/>
    <s v="NO"/>
    <s v="NO"/>
    <s v="NO"/>
    <s v="NO"/>
    <m/>
    <s v=""/>
    <n v="245"/>
    <s v="Sin fecha inicial"/>
    <s v="NO"/>
    <d v="2016-04-29T00:00:00"/>
    <d v="2016-12-30T00:00:00"/>
  </r>
  <r>
    <s v="INPEC"/>
    <s v="PR-OP-VIGÉSIMO SEXTO-a"/>
    <s v="Vigilar el cumplimiento de la entrega de los KITS y verificar que responda a los factores y necesidades que impone la región y sus condiciones climáticas."/>
    <x v="85"/>
    <s v="Módulo social-Atención individual interno-eje prestacional alimentado diariamente."/>
    <d v="2016-04-08T00:00:00"/>
    <d v="2016-12-30T00:00:00"/>
    <s v="Registros SISIPEC WEB"/>
    <m/>
    <s v="NO"/>
    <m/>
    <s v="NO"/>
    <s v="NO"/>
    <s v="NO"/>
    <s v="NO"/>
    <m/>
    <s v=""/>
    <n v="266"/>
    <s v="Sin fecha inicial"/>
    <s v="NO"/>
    <d v="2016-04-08T00:00:00"/>
    <d v="2016-12-30T00:00:00"/>
  </r>
  <r>
    <s v="INPEC"/>
    <s v="PR-OP-VIGÉSIMO SEPTIMO "/>
    <s v="Poner a disposición de los internos una cantidad razonable de duchas y baterías sanitarias, en óptimos estado de funcionamiento (A cargo de INPEC, USPEC)"/>
    <x v="86"/>
    <s v="Oficio  de necesidades y reiteración presentados a la USPEC"/>
    <d v="2016-04-29T00:00:00"/>
    <d v="2016-06-03T00:00:00"/>
    <s v="Consolidado necesidades"/>
    <s v="GRUPO  LOGISTICO DE LA DIRECCION DE GESTION CORPORATIVA _x000a_( capitan Gutierrez Barrera Edgar) "/>
    <s v="NO"/>
    <m/>
    <s v="NO"/>
    <s v="NO"/>
    <s v="NO"/>
    <s v="NO"/>
    <m/>
    <d v="2016-07-07T00:00:00"/>
    <n v="35"/>
    <n v="34"/>
    <s v="NO"/>
    <d v="2016-04-29T00:00:00"/>
    <d v="2016-06-03T00:00:00"/>
  </r>
  <r>
    <s v="INPEC"/>
    <s v="PR-OP-VIGÉSIMO OCTAVO "/>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x v="87"/>
    <s v="consolidacion de Informes de seguimiento de los 16 Establecimientos"/>
    <s v="29/0142016"/>
    <d v="2016-12-30T00:00:00"/>
    <s v="Informe"/>
    <s v="Directores Regionales, Directores de Establecimientos , la Direccion de Atencion y Tratamiento. "/>
    <s v="NO"/>
    <m/>
    <s v="NO"/>
    <s v="NO"/>
    <s v="NO"/>
    <s v="NO"/>
    <m/>
    <d v="2017-04-08T00:00:00"/>
    <s v="Sin fecha inicial"/>
    <n v="99"/>
    <s v="NO"/>
    <s v="29/0142016"/>
    <d v="2016-12-30T00:00:00"/>
  </r>
  <r>
    <s v="INPEC"/>
    <s v="PR-OP-VIGÉSIMO NOVENO "/>
    <s v="Estructurar un protocolo de tratamiento higiénico y óptimo de alimentos (A cargo de INPEC, USPEC, Directores de cada uno de los establecimientos penitenciarios accionados o vinculados en la sentencia)"/>
    <x v="88"/>
    <s v="Protocolo de Tratamiento Higienico y Optimo de  Alimentos "/>
    <d v="2016-04-08T00:00:00"/>
    <d v="2016-05-08T00:00:00"/>
    <s v=" informe"/>
    <s v="GRUPO ALIMENTACION "/>
    <s v="NO"/>
    <m/>
    <s v="NO"/>
    <s v="NO"/>
    <s v="NO"/>
    <s v="NO"/>
    <m/>
    <s v=""/>
    <n v="30"/>
    <s v="Sin fecha inicial"/>
    <s v="NO"/>
    <d v="2016-04-08T00:00:00"/>
    <d v="2016-05-08T00:00:00"/>
  </r>
  <r>
    <s v="INPEC"/>
    <s v="PR-OP-VIGÉSIMO NOVENO "/>
    <s v="Estructurar un protocolo de tratamiento higiénico y óptimo de alimentos (A cargo de INPEC, USPEC, Directores de cada uno de los establecimientos penitenciarios accionados o vinculados en la sentencia)"/>
    <x v="89"/>
    <s v="Informes de seguimiento mensual "/>
    <d v="2016-05-09T00:00:00"/>
    <d v="2018-04-08T00:00:00"/>
    <s v="Informes"/>
    <s v="Directores de Establecimientos  Y  la Direccion de Atencion y Tratamiento. "/>
    <s v="NO"/>
    <m/>
    <s v="NO"/>
    <s v="NO"/>
    <s v="NO"/>
    <s v="NO"/>
    <m/>
    <s v=""/>
    <n v="699"/>
    <s v="Sin fecha inicial"/>
    <s v="NO"/>
    <d v="2016-05-09T00:00:00"/>
    <d v="2018-04-08T00:00:00"/>
  </r>
  <r>
    <s v="INPEC"/>
    <s v="PR-OP-TREINTAGÉSIM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x v="90"/>
    <s v="Oficio  de necesidades y reiteración presentados a la USPEC"/>
    <d v="2016-04-29T00:00:00"/>
    <d v="2016-06-03T00:00:00"/>
    <s v="Solicitud necesidades/documento"/>
    <s v="GRUPO  LOGISTICO DE LA DIRECCION DE GESTION CORPORATIVA _x000a_( capitan Gutierrez Barrera Edgar) "/>
    <s v="NO"/>
    <m/>
    <s v="NO"/>
    <s v="NO"/>
    <s v="NO"/>
    <s v="NO"/>
    <m/>
    <d v="2016-07-07T00:00:00"/>
    <n v="35"/>
    <n v="34"/>
    <s v="NO"/>
    <d v="2016-04-29T00:00:00"/>
    <d v="2016-06-03T00:00:00"/>
  </r>
  <r>
    <s v="INPEC"/>
    <s v="PR-OP-TREINTAGÉSIMO-a"/>
    <s v="Presentar un informe y un plan de acción para cubrir las necesidades insatisfechas"/>
    <x v="91"/>
    <s v="informe  consolidado  de necesidades   presentadas por los Establecimientos a la USPEC."/>
    <d v="2016-05-31T00:00:00"/>
    <d v="2016-06-03T00:00:00"/>
    <s v="informe "/>
    <s v="GRUPO  LOGISTICO DE LA DIRECCION DE GESTION CORPORATIVA _x000a_( capitan Gutierrez Barrera Edgar) "/>
    <s v="NO"/>
    <m/>
    <s v="NO"/>
    <s v="NO"/>
    <s v="NO"/>
    <s v="NO"/>
    <m/>
    <s v=""/>
    <n v="3"/>
    <s v="Sin fecha inicial"/>
    <s v="NO"/>
    <d v="2016-05-31T00:00:00"/>
    <d v="2016-06-03T00:00:00"/>
  </r>
  <r>
    <s v="Ministerio de Salud"/>
    <s v="PR-OG-VIGÉSIMO SEGUNDO 22"/>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x v="92"/>
    <s v="Conceptos que sean requeridos de acuerdo con las competencias del Ministerio de Salud y Protección Social  y la experiencia en la dirección del SGSSS."/>
    <d v="2016-04-08T00:00:00"/>
    <d v="2016-07-08T00:00:00"/>
    <m/>
    <s v="JOSE LUIS ORTIZ HOYOS"/>
    <s v="NO"/>
    <m/>
    <s v="NO"/>
    <s v="NO"/>
    <s v="NO"/>
    <s v="NO"/>
    <m/>
    <d v="2016-07-07T00:00:00"/>
    <n v="91"/>
    <n v="-1"/>
    <s v="NO"/>
    <d v="2016-04-08T00:00:00"/>
    <d v="2016-07-08T00:00:00"/>
  </r>
  <r>
    <s v="Ministerio de Salud"/>
    <s v="PC-156-i"/>
    <s v="Estructurar un listado de insumos y equipos básicos para la atención por medicina general, psiquiatría, psicología, odontología, ginecología, obstetricia. "/>
    <x v="93"/>
    <s v="Apoyo  técnico para que la USPEC  y el INPEC definan los estándares de calidad  en orden al Modelo de Atención en Salud PPL - Res 5159 de 2015 y generación de conceptos adicionales que se requieran para la implementación del modelo previa solicitud de la USPEC y el INPEC."/>
    <d v="2016-04-08T00:00:00"/>
    <d v="2016-07-08T00:00:00"/>
    <m/>
    <s v="JOSE LUIS ORTIZ HOYOS"/>
    <s v="NO"/>
    <m/>
    <s v="NO"/>
    <s v="NO"/>
    <s v="NO"/>
    <s v="NO"/>
    <m/>
    <s v=""/>
    <n v="91"/>
    <s v="Sin fecha inicial"/>
    <s v="NO"/>
    <d v="2016-04-08T00:00:00"/>
    <d v="2016-07-08T00:00:00"/>
  </r>
  <r>
    <s v="Ministerio de Salud"/>
    <s v="PC-156-ii"/>
    <s v="Fijar las condiciones de almacenamiento de medicamentos que deberán acatar los establecimientos penitenciarios."/>
    <x v="94"/>
    <s v="Apoyo a la USPEC en la revisión del  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r>
  <r>
    <s v="Ministerio de Salud"/>
    <s v="PC-156-iii"/>
    <s v="Fijar un listado de medicamentos mínimo que deberá permanecer en cantidad y calidad en la farmacia."/>
    <x v="95"/>
    <s v="Apoyo a la USPEC en la revisión del documento que adapta el Modelo de Gestión del Servicio Farmacéutico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r>
  <r>
    <s v="Ministerio de Salud"/>
    <s v="PC-156-iiii"/>
    <s v="Fijar un protocolo de vigilancia y control de las condiciones de almacenamiento de medicamentos, conforme el cual serán evaluados mensualmente su número (suficiencia), su vencimiento (vigencia) y su calidad (condiciones ambientales y aspecto)."/>
    <x v="96"/>
    <s v="Apoyo a la USPEC en la revisión de los protocolos de vigilancia que expidan"/>
    <d v="2016-04-08T00:00:00"/>
    <d v="2016-07-08T00:00:00"/>
    <m/>
    <s v="JOSE LUIS ORTIZ HOYOS"/>
    <s v="NO"/>
    <m/>
    <s v="NO"/>
    <s v="NO"/>
    <s v="NO"/>
    <s v="NO"/>
    <m/>
    <s v=""/>
    <n v="91"/>
    <s v="Sin fecha inicial"/>
    <s v="NO"/>
    <d v="2016-04-08T00:00:00"/>
    <d v="2016-07-08T00:00:00"/>
  </r>
  <r>
    <s v="Ministerio de Salud"/>
    <s v="PC-167"/>
    <s v="                                                                                                                                                                                                                                                                                                                                                                                                 Será entonces al Ministerio de Salud y Protección Social a quien competa 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_x000a_Una vez efectuados los lineamientos sobre alimentación en las cárceles colombianas, éstos deberán ser acogidos por la generalidad de los establecimientos penitenciarios, sin importar si los alimentos son suministrados a través de la contratación con empresas particulares, que deberán ceñirse a los lineamientos del Ministerio."/>
    <x v="97"/>
    <s v="Apoyo técnico a la USPEC en la revisión del Manual de Manipulación de Alimentos para Servicios de Alimentación en Establecimientos Penitenciarios y Carcelarios del orden nacional_x000a_"/>
    <d v="2016-04-08T00:00:00"/>
    <d v="2016-07-08T00:00:00"/>
    <m/>
    <s v="JOSE LUIS ORTIZ HOYOS"/>
    <s v="NO"/>
    <m/>
    <s v="NO"/>
    <s v="NO"/>
    <s v="NO"/>
    <s v="NO"/>
    <m/>
    <s v=""/>
    <n v="91"/>
    <s v="Sin fecha inicial"/>
    <s v="NO"/>
    <d v="2016-04-08T00:00:00"/>
    <d v="2016-07-08T00:00:00"/>
  </r>
  <r>
    <s v="Ministerio de Salud"/>
    <s v="PC-167 "/>
    <s v="Fijar los parámetros alimentarios y nutricionales generales para los neonatos y los bebés a cargo del establecimiento penitenciario."/>
    <x v="98"/>
    <s v="Construcción de un lineamiento que establezca los parámetros alimentarios y nutricionales para los niños menores de 3 años que conviven en los Establecimientos Pentenciarios y Carcelarios con sus madres, bajo el control y vigilancia del ICBF. Este debe ser adoptado por la USPEC_x000a_Participar activamente en todos los espacios a los que sea convocado el Ministerio y aportar desde la experiencia y competencias."/>
    <d v="2016-04-08T00:00:00"/>
    <d v="2016-07-08T00:00:00"/>
    <m/>
    <s v="JOSE LUIS ORTIZ HOYOS"/>
    <s v="NO"/>
    <m/>
    <s v="NO"/>
    <s v="NO"/>
    <s v="NO"/>
    <s v="NO"/>
    <m/>
    <s v=""/>
    <n v="91"/>
    <s v="Sin fecha inicial"/>
    <s v="NO"/>
    <d v="2016-04-08T00:00:00"/>
    <d v="2016-07-08T00:00:00"/>
  </r>
  <r>
    <s v="Ministerio de Salud"/>
    <s v="PC-17"/>
    <s v="Garantizar la adecuación de espacios salubres e higiénicos donde los presos puedan alimentarse y satisfacer sus necesidades básicas con dignidad, la garantía de seguridad y vigilancia para los presos"/>
    <x v="99"/>
    <s v="Participación en reuniones periódicas  y entrega de  información relevante para que la USPEC y el Consorcio discutan las formas de contratación adeucadas para la operación del modelo de atención _x000a_                                              _x000a_Promover reuniones con otros pagadores del SGSSS para conocer experiencias sobre formas de contratación."/>
    <d v="2016-04-08T00:00:00"/>
    <d v="2016-07-08T00:00:00"/>
    <m/>
    <s v="JOSE LUIS ORTIZ HOYOS"/>
    <s v="SI"/>
    <s v="Garantizar la adecuada prestación de los servicios de salud y la Prevención de enfermedades al interior de los penales"/>
    <s v="NO"/>
    <s v="NO"/>
    <s v="NO"/>
    <s v="NO"/>
    <m/>
    <s v=""/>
    <n v="91"/>
    <s v="Sin fecha inicial"/>
    <s v="NO"/>
    <d v="2016-04-08T00:00:00"/>
    <d v="2016-07-08T00:00:00"/>
  </r>
  <r>
    <s v="Ministerio de Salud"/>
    <s v="PC-92"/>
    <s v="                                                                                                                                                                                                                            Garantizar la afiliación de la población reclusa al Sistema General de Seguridad Social en Salud y proveer los servicios de manera adecuada e idónea"/>
    <x v="100"/>
    <s v="Apoyar en  divulgar norma que regula la atención de la  población privada de la libertad.      _x000a_Pormover otras videoconferencias de información para la población en general."/>
    <d v="2016-04-08T00:00:00"/>
    <d v="2016-07-08T00:00:00"/>
    <m/>
    <s v="JOSE LUIS ORTIZ HOYOS"/>
    <s v="NO"/>
    <m/>
    <s v="NO"/>
    <s v="NO"/>
    <s v="NO"/>
    <s v="NO"/>
    <m/>
    <s v=""/>
    <n v="91"/>
    <s v="Sin fecha inicial"/>
    <s v="NO"/>
    <d v="2016-04-08T00:00:00"/>
    <d v="2016-07-08T00:00:00"/>
  </r>
  <r>
    <s v="Ministerio de Justicia"/>
    <s v="PR-OG-VIGÉSIMO SEGUNDO 3"/>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x v="101"/>
    <s v="Proyectos de ley o actos legislativos acordes con el estándar mínimo constitucional "/>
    <d v="2016-04-08T00:00:00"/>
    <m/>
    <m/>
    <s v="MinJusticia - Marcela Abadía_x000a_Directora de Política Criminal y Penitenciaria"/>
    <s v="NO"/>
    <m/>
    <s v="SI"/>
    <s v="NO"/>
    <s v="SI"/>
    <s v="NO"/>
    <m/>
    <s v=""/>
    <s v="Permanente"/>
    <s v="Permanente"/>
    <s v="NO"/>
    <s v="8 de abril de 2016"/>
    <s v="Permanente"/>
  </r>
  <r>
    <s v="Ministerio de Justicia"/>
    <s v="PR-OG-VIGÉSIMO SEGUNDO 7"/>
    <s v=" Dar  viabilidad financiera e institucional al Consejo Superior de Política Criminal y a sus instancias técnicas y Diseñar un plan concreto y un cronograma de acción"/>
    <x v="102"/>
    <s v="Plan de fortalecimiento del Consejo Superior de Política Criminal y sus instancias técnicas"/>
    <d v="2016-04-08T00:00:00"/>
    <d v="2016-10-08T00:00:00"/>
    <m/>
    <s v="MinJusticia - Nadia Lizarazo - Dirección Política Criminal y Penitenciaria"/>
    <s v="NO"/>
    <m/>
    <s v="NO"/>
    <s v="NO"/>
    <s v="NO"/>
    <s v="NO"/>
    <m/>
    <d v="2016-10-05T00:00:00"/>
    <n v="183"/>
    <n v="-3"/>
    <s v="NO"/>
    <s v="8 de abril de 2016"/>
    <s v="8 de octubre de 2016"/>
  </r>
  <r>
    <s v="Ministerio de Justicia"/>
    <s v="PR-OG-VIGÉSIMO SEGUNDO 9"/>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x v="103"/>
    <s v="Política de concientización ciudadana"/>
    <d v="2016-04-08T00:00:00"/>
    <d v="2018-06-30T00:00:00"/>
    <m/>
    <s v="MinJusticia - Dirección de Política Criminal y Penitenciaria"/>
    <s v="NO"/>
    <m/>
    <s v="NO"/>
    <s v="NO"/>
    <s v="NO"/>
    <s v="NO"/>
    <m/>
    <d v="2016-10-05T00:00:00"/>
    <n v="813"/>
    <n v="-633"/>
    <s v="NO"/>
    <s v="8 de abril de 2016"/>
    <s v="30 de junio de 2018"/>
  </r>
  <r>
    <s v="Ministerio de Justicia"/>
    <s v="PR-OG-VIGÉSIMO SEGUNDO 10"/>
    <s v="Emprender las acciones para la creación de un sistema de información unificado, serio y confiable sobre Política Criminal"/>
    <x v="104"/>
    <s v="Diagnóstico de necesidades para  la creación de un sistema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r>
  <r>
    <s v="Ministerio de Justicia"/>
    <s v="PR-OG-VIGÉSIMO SEGUNDO 10"/>
    <s v="Emprender las acciones para la creación de un sistema de información unificado, serio y confiable sobre Política Criminal"/>
    <x v="105"/>
    <s v="Desarrollar sistema oficial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r>
  <r>
    <s v="Ministerio de Justicia"/>
    <s v="PR-OG-VIGÉSIMO SEGUNDO 10"/>
    <s v="Emprender las acciones para la creación de un sistema de información unificado, serio y confiable sobre Política Criminal"/>
    <x v="106"/>
    <s v="Servicios de información"/>
    <d v="2017-01-01T00:00:00"/>
    <d v="2017-12-31T00:00:00"/>
    <m/>
    <s v="MinJusticia - Suzy Sierra - Oficina de Información en Justicia"/>
    <s v="NO"/>
    <m/>
    <s v="NO"/>
    <s v="NO"/>
    <s v="NO"/>
    <s v="NO"/>
    <m/>
    <d v="2016-10-05T00:00:00"/>
    <n v="364"/>
    <n v="-452"/>
    <s v="NO"/>
    <s v="1 de enero de 2017"/>
    <s v="31 de diciembre de 2017"/>
  </r>
  <r>
    <s v="Ministerio de Justicia"/>
    <s v="PR-OG-VIGÉSIMO SEGUNDO 10"/>
    <s v="Emprender las acciones para la creación de un sistema de información unificado, serio y confiable sobre Política Criminal"/>
    <x v="107"/>
    <s v="Líneas base de nuevas temáticas"/>
    <d v="2017-01-01T00:00:00"/>
    <d v="2017-12-31T00:00:00"/>
    <m/>
    <s v="MinJusticia - Suzy Sierra - Oficina de Información en Justicia"/>
    <s v="NO"/>
    <m/>
    <s v="NO"/>
    <s v="NO"/>
    <s v="NO"/>
    <s v="NO"/>
    <m/>
    <d v="2016-10-05T00:00:00"/>
    <n v="364"/>
    <n v="-452"/>
    <s v="NO"/>
    <s v="1 de enero de 2017"/>
    <s v="31 de diciembre de 2017"/>
  </r>
  <r>
    <s v="Ministerio de Justicia"/>
    <s v="PR-OG-VIGÉSIMO SEGUNDO 10"/>
    <s v="Emprender las acciones para la creación de un sistema de información unificado, serio y confiable sobre Política Criminal"/>
    <x v="108"/>
    <s v="Modelo de gestión de información "/>
    <d v="2017-01-01T00:00:00"/>
    <d v="2017-12-31T00:00:00"/>
    <m/>
    <s v="MinJusticia - Suzy Sierra - Oficina de Información en Justicia"/>
    <s v="NO"/>
    <m/>
    <s v="NO"/>
    <s v="NO"/>
    <s v="NO"/>
    <s v="NO"/>
    <m/>
    <d v="2016-10-05T00:00:00"/>
    <n v="364"/>
    <n v="-452"/>
    <s v="NO"/>
    <s v="1 de enero de 2017"/>
    <s v="31 de diciembre de 2017"/>
  </r>
  <r>
    <s v="Ministerio de Justicia"/>
    <s v="PR-OG-VIGÉSIMO SEGUNDO 10"/>
    <s v="Emprender las acciones para la creación de un sistema de información unificado, serio y confiable sobre Política Criminal"/>
    <x v="109"/>
    <s v="Esquemas de intercambio de información para el Sistema de Justicia"/>
    <d v="2017-01-01T00:00:00"/>
    <d v="2017-12-31T00:00:00"/>
    <m/>
    <s v="MinJusticia - Suzy Sierra - Oficina de Información en Justicia"/>
    <s v="NO"/>
    <m/>
    <s v="NO"/>
    <s v="NO"/>
    <s v="NO"/>
    <s v="NO"/>
    <m/>
    <d v="2016-10-05T00:00:00"/>
    <n v="364"/>
    <n v="-452"/>
    <s v="NO"/>
    <s v="1 de enero de 2017"/>
    <s v="31 de diciembre de 2017"/>
  </r>
  <r>
    <s v="Ministerio de Justicia"/>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x v="110"/>
    <s v="Documento que contiene la descripción del estado de la coherencia de las penas"/>
    <d v="2016-04-08T00:00:00"/>
    <d v="2017-12-31T00:00:00"/>
    <m/>
    <s v="MinJusticia - Ricardo Cita - Dirección de Política Criminal y Penitenciaria"/>
    <s v="NO"/>
    <m/>
    <s v="NO"/>
    <s v="NO"/>
    <s v="NO"/>
    <s v="NO"/>
    <m/>
    <s v=""/>
    <n v="632"/>
    <s v="Sin fecha inicial"/>
    <s v="NO"/>
    <s v="8 de abril de 2016"/>
    <s v="31 de diciembre de 2016"/>
  </r>
  <r>
    <s v="Ministerio de Justicia"/>
    <s v="PR-OG-VIGÉSIMO SEGUNDO 11"/>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x v="111"/>
    <s v="Propuesta de proyecto de ley"/>
    <d v="2016-04-08T00:00:00"/>
    <d v="2017-12-31T00:00:00"/>
    <m/>
    <s v="MinJusticia - Ricardo Cita - Dirección de Política Criminal y Penitenciaria"/>
    <s v="NO"/>
    <m/>
    <s v="NO"/>
    <s v="NO"/>
    <s v="NO"/>
    <s v="NO"/>
    <m/>
    <s v=""/>
    <n v="632"/>
    <s v="Sin fecha inicial"/>
    <s v="NO"/>
    <s v="8 de abril de 2016"/>
    <s v="31 de diciembre de 2016"/>
  </r>
  <r>
    <s v="Ministerio de Justicia"/>
    <s v="PR-OG-VIGÉSIMO SEGUNDO 12"/>
    <s v="Crear de una instancia técnica de carácter permanente que consolide un Sistema de información sobre la Política Criminal "/>
    <x v="112"/>
    <s v="Oficina de Información en Justicia recopilando información sobre política criminal y Observatorio de Política Criminal procesando y estudiando la información suministrada"/>
    <d v="2016-04-08T00:00:00"/>
    <m/>
    <m/>
    <s v="MinJusticia - Suzy Sierra - Oficina de Información en Justicia"/>
    <s v="NO"/>
    <m/>
    <s v="SI"/>
    <s v="NO"/>
    <s v="SI"/>
    <s v="NO"/>
    <m/>
    <d v="2016-10-05T00:00:00"/>
    <s v="Permanente"/>
    <s v="Permanente"/>
    <s v="NO"/>
    <s v="8 de abril de 2016"/>
    <s v="Permanente"/>
  </r>
  <r>
    <s v="Ministerio de Justicia"/>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13"/>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d v="2018-04-08T00:00:00"/>
    <n v="364"/>
    <n v="98"/>
    <s v="NO"/>
    <s v="1 de enero de 2017"/>
    <s v="31 de diciembre de 2017"/>
  </r>
  <r>
    <s v="Ministerio de Justicia"/>
    <s v="PR-OG-VIGÉSIMO SEGUNDO 13"/>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x v="114"/>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d v="2018-04-08T00:00:00"/>
    <n v="364"/>
    <n v="98"/>
    <s v="NO"/>
    <s v="1 de enero de 2017"/>
    <s v="31 de diciembre de 2017"/>
  </r>
  <r>
    <s v="Ministerio de Justicia"/>
    <s v="PR-OG-VIGÉSIMO SEGUNDO 14"/>
    <s v="Emprender todas las acciones necesarias para diseñar un cronograma de implementación de las brigadas jurídicas periódicas en los establecimientos de reclusión del país. (A cargo de Consejo Superior de la Judicatura, Ministerio de Justicia y Defensoría)"/>
    <x v="115"/>
    <s v="Actas de coordinación de los actores"/>
    <d v="2016-04-21T00:00:00"/>
    <d v="2016-06-08T00:00:00"/>
    <m/>
    <s v="MinJusticia - Diego Olarte - Dirección de Política Criminal y Penitenciaria"/>
    <s v="NO"/>
    <m/>
    <s v="NO"/>
    <s v="NO"/>
    <s v="NO"/>
    <s v="NO"/>
    <m/>
    <d v="2016-06-07T00:00:00"/>
    <n v="48"/>
    <n v="-1"/>
    <s v="NO"/>
    <s v="21 de abril de 2016"/>
    <s v="8 de junio de 2016"/>
  </r>
  <r>
    <s v="Ministerio de Justicia"/>
    <s v="PR-OG-VIGÉSIMO SEGUNDO 15"/>
    <s v="Emprender todas las acciones necesarias para implementar brigadas jurídicas en los 16 establecimientos de reclusión accionados en los procesos acumulados. (A cargo de Consejo Superior de la Judicatura, Ministerio de Justicia y Defensoría)"/>
    <x v="116"/>
    <s v="Actas de coordinación de los actores"/>
    <d v="2016-04-21T00:00:00"/>
    <d v="2016-08-08T00:00:00"/>
    <m/>
    <s v="MinJusticia - Diego Olarte - Dirección de Política Criminal y Penitenciaria"/>
    <s v="NO"/>
    <m/>
    <s v="NO"/>
    <s v="NO"/>
    <s v="NO"/>
    <s v="NO"/>
    <m/>
    <d v="2016-08-06T00:00:00"/>
    <n v="109"/>
    <n v="-2"/>
    <s v="NO"/>
    <s v="21 de abril de 2016"/>
    <s v="8 de agosto de 2016"/>
  </r>
  <r>
    <s v="Ministerio de Justicia"/>
    <s v="PR-OG-VIGÉSIMO SEGUNDO 16"/>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x v="117"/>
    <s v="Actas de coordinación de los actores"/>
    <d v="2016-04-21T00:00:00"/>
    <d v="2016-08-08T00:00:00"/>
    <m/>
    <s v="MinJusticia - Diego Olarte - Dirección de Política Criminal y Penitenciaria"/>
    <s v="NO"/>
    <m/>
    <s v="NO"/>
    <s v="NO"/>
    <s v="NO"/>
    <s v="NO"/>
    <m/>
    <d v="2016-08-06T00:00:00"/>
    <n v="109"/>
    <n v="-2"/>
    <s v="NO"/>
    <s v="21 de abril de 2016"/>
    <s v="8 de agosto de 2016"/>
  </r>
  <r>
    <s v="Ministerio de Justicia"/>
    <s v="PR-OG-VIGÉSIMO SEGUNDO 17"/>
    <s v="Conformación del Comité Interdisciplinario"/>
    <x v="118"/>
    <s v="Conformación del Comité"/>
    <d v="2016-04-08T00:00:00"/>
    <d v="2016-04-08T00:00:00"/>
    <m/>
    <s v="MinJusticia - Diego Olarte - Dirección de Política Criminal y Penitenciaria"/>
    <s v="NO"/>
    <m/>
    <s v="NO"/>
    <s v="NO"/>
    <s v="NO"/>
    <s v="NO"/>
    <m/>
    <s v=""/>
    <n v="0"/>
    <s v="Sin fecha inicial"/>
    <s v="NO"/>
    <s v="8 de abril de 2016"/>
    <s v="8 de abril de 2016"/>
  </r>
  <r>
    <s v="Ministerio de Justicia"/>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119"/>
    <s v="Identificar desde el Comité Interdisciplinario los estándares en materia de vida carcelaria"/>
    <d v="2016-04-08T00:00:00"/>
    <d v="2016-10-08T00:00:00"/>
    <m/>
    <s v="MinJusticia - Diego Olarte - Dirección de Política Criminal y Penitenciaria"/>
    <s v="NO"/>
    <m/>
    <s v="NO"/>
    <s v="NO"/>
    <s v="NO"/>
    <s v="NO"/>
    <m/>
    <d v="2017-07-02T00:00:00"/>
    <n v="183"/>
    <n v="267"/>
    <s v="NO"/>
    <s v="8 de abril de 2016"/>
    <s v="8 de octubre de 2016 (sujeto a participación activa de todos los actores del Comité)"/>
  </r>
  <r>
    <s v="Ministerio de Justicia"/>
    <s v="PR-OG-VIGÉSIMO SEGUNDO 20"/>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x v="73"/>
    <s v="Actas de coordinación de los actores"/>
    <d v="2016-04-08T00:00:00"/>
    <d v="2017-07-08T00:00:00"/>
    <m/>
    <s v="MinJusticia - Diego Olarte - Dirección de Política Criminal y Penitenciaria"/>
    <s v="NO"/>
    <m/>
    <s v="NO"/>
    <s v="NO"/>
    <s v="NO"/>
    <s v="NO"/>
    <m/>
    <d v="2017-07-02T00:00:00"/>
    <n v="456"/>
    <n v="-6"/>
    <s v="NO"/>
    <s v="8 de abril de 2016"/>
    <s v="8 de julio de 2017"/>
  </r>
  <r>
    <s v="Ministerio de Justicia"/>
    <s v="PR-OG-VIGÉSIMO SEGUNDO 21"/>
    <s v="Ajustar todos los proyectos que se estén ejecutando o implementando a las condiciones mínimas de subsistencia digna y humana propuestas en la presente providencia. (A cargo de INPEC, USPEC, DNP y Ministerio de Justicia)"/>
    <x v="120"/>
    <s v="Proyectos ajustados a condiciones mínimas de subsistencia digna y humana"/>
    <d v="2016-04-08T00:00:00"/>
    <m/>
    <m/>
    <s v="MinJusticia - Diego Olarte - Dirección de Política Criminal y Penitenciaria"/>
    <s v="NO"/>
    <m/>
    <s v="NO"/>
    <s v="NO"/>
    <s v="SI"/>
    <s v="NO"/>
    <m/>
    <d v="2016-10-05T00:00:00"/>
    <s v="Sin fecha final"/>
    <s v="Sin fecha final"/>
    <s v="SI"/>
    <s v="8 de abril de 2016"/>
    <s v="Actualmente no tenemos proyectos que no se ajusten a condiciones mínimas de subsistencia digna y humana. No obstante, consideramos que la ejecución de esta orden hacia adelante es de carácter permanente."/>
  </r>
  <r>
    <s v="Ministerio de Justicia"/>
    <s v="PR-OG-VIGÉSIMO SEGUNDO 23"/>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x v="121"/>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m/>
    <m/>
    <s v="MinJusticia - Rafael Díaz - Oficina de Planeación"/>
    <s v="NO"/>
    <m/>
    <s v="SI"/>
    <s v="NO"/>
    <s v="SI"/>
    <s v="NO"/>
    <m/>
    <s v=""/>
    <s v="Permanente"/>
    <s v="Permanente"/>
    <s v="NO"/>
    <s v="8 de abril de 2016"/>
    <s v="Permanente"/>
  </r>
  <r>
    <s v="Ministerio de Justicia"/>
    <s v="PR-OG-VIGÉSIMO SEGUNDO 26"/>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x v="122"/>
    <m/>
    <m/>
    <m/>
    <m/>
    <m/>
    <s v="NO"/>
    <m/>
    <s v="NO"/>
    <s v="NO"/>
    <s v="SI"/>
    <s v="NO"/>
    <m/>
    <d v="2017-04-08T00:00:00"/>
    <s v="Sin fecha inicial"/>
    <s v="Sin fecha final"/>
    <s v="SI"/>
    <m/>
    <m/>
  </r>
  <r>
    <s v="Ministerio de Justicia"/>
    <s v="PR-OG-VIGÉSIMO SEGUNDO 33"/>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x v="123"/>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r>
  <r>
    <s v="Ministerio de Justicia"/>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124"/>
    <s v="Actas de coordinación de los actores"/>
    <d v="2017-04-08T00:00:00"/>
    <d v="2016-05-08T00:00:00"/>
    <m/>
    <s v="MinJusticia - Diego Olarte - Dirección de Política Criminal y Penitenciaria"/>
    <s v="NO"/>
    <m/>
    <s v="NO"/>
    <s v="NO"/>
    <s v="NO"/>
    <s v="NO"/>
    <m/>
    <d v="2017-04-08T00:00:00"/>
    <n v="-335"/>
    <n v="335"/>
    <s v="NO"/>
    <s v="8 de abril de 2016"/>
    <s v="8 de mayo de 2016"/>
  </r>
  <r>
    <s v="Ministerio de Justicia"/>
    <s v="PR-OP-VIGÉSIMO TERCERO "/>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x v="125"/>
    <s v="Oficiar a las entidades territoriales"/>
    <d v="2017-04-08T00:00:00"/>
    <d v="2016-05-08T00:00:00"/>
    <m/>
    <s v="MinJusticia - Diego Olarte - Dirección de Política Criminal y Penitenciaria"/>
    <s v="NO"/>
    <m/>
    <s v="NO"/>
    <s v="NO"/>
    <s v="NO"/>
    <s v="NO"/>
    <m/>
    <d v="2017-04-08T00:00:00"/>
    <n v="-335"/>
    <n v="335"/>
    <s v="NO"/>
    <s v="8 de abril de 2016"/>
    <s v="8 de mayo de 2016"/>
  </r>
  <r>
    <s v="Ministerio de Justicia"/>
    <s v="PR-OP-VIGÉSIMO QUINTO "/>
    <s v="Adecuar todas las áreas de sanidad de los 16 establecimientos de reclusión bajo estudio para que se cumplan con las condiciones mínimas de prestación del servicio de salud ( A cargo de INPEC, USPEC,  Ministerio de Justicia)"/>
    <x v="126"/>
    <s v="Actas de coordinación de los actores"/>
    <d v="2017-04-08T00:00:00"/>
    <m/>
    <m/>
    <s v="MinJusticia - Diego Olarte - Dirección de Política Criminal y Penitenciaria"/>
    <s v="NO"/>
    <m/>
    <s v="SI"/>
    <s v="NO"/>
    <s v="SI"/>
    <s v="NO"/>
    <m/>
    <d v="2017-04-08T00:00:00"/>
    <s v="Permanente"/>
    <s v="Permanente"/>
    <s v="NO"/>
    <s v="8 de abril de 2016"/>
    <s v="Permanente"/>
  </r>
</pivotCacheRecords>
</file>

<file path=xl/pivotCache/pivotCacheRecords7.xml><?xml version="1.0" encoding="utf-8"?>
<pivotCacheRecords xmlns="http://schemas.openxmlformats.org/spreadsheetml/2006/main" xmlns:r="http://schemas.openxmlformats.org/officeDocument/2006/relationships" count="165">
  <r>
    <x v="0"/>
    <x v="0"/>
    <s v="NO"/>
    <x v="0"/>
    <x v="0"/>
    <s v="Estudio técnico elaborado por el DNP, con recomendaciones específicas para el mejoramiento de procesos al interior del INPEC."/>
    <d v="2016-06-01T00:00:00"/>
    <d v="2017-06-01T00:00:00"/>
    <s v="Estudio técnico presentado a INPEC."/>
    <s v="Guillermo Otálora"/>
    <s v="NO"/>
    <m/>
    <s v="NO"/>
    <s v="NO"/>
    <s v="NO"/>
    <s v="NO"/>
    <m/>
    <d v="2018-04-08T00:00:00"/>
    <n v="365"/>
    <n v="311"/>
    <s v="NO"/>
    <d v="2016-06-01T00:00:00"/>
    <d v="2017-06-01T00:00:00"/>
    <s v="SI"/>
    <x v="0"/>
  </r>
  <r>
    <x v="0"/>
    <x v="1"/>
    <s v="NO"/>
    <x v="1"/>
    <x v="1"/>
    <s v="Documento de criterios presentado al  Ministerio de Justicia, USPEC e INPEC."/>
    <d v="2016-04-19T00:00:00"/>
    <d v="2016-04-20T00:00:00"/>
    <s v="Criterios presentados a las entidades."/>
    <s v="Guillermo Otálora"/>
    <s v="SI"/>
    <m/>
    <s v="NO"/>
    <s v="NO"/>
    <s v="NO"/>
    <s v="NO"/>
    <m/>
    <d v="2016-10-05T00:00:00"/>
    <n v="1"/>
    <n v="168"/>
    <s v="NO"/>
    <d v="2016-04-19T00:00:00"/>
    <d v="2016-04-20T00:00:00"/>
    <s v="SI"/>
    <x v="0"/>
  </r>
  <r>
    <x v="0"/>
    <x v="1"/>
    <s v="NO"/>
    <x v="1"/>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d v="2016-10-05T00:00:00"/>
    <n v="56"/>
    <n v="131"/>
    <s v="NO"/>
    <d v="2016-04-01T00:00:00"/>
    <d v="2016-05-27T00:00:00"/>
    <s v="SI"/>
    <x v="0"/>
  </r>
  <r>
    <x v="0"/>
    <x v="2"/>
    <s v="NO"/>
    <x v="2"/>
    <x v="1"/>
    <s v="Documento de criterios presentado al  Ministerio de Justicia, USPEC e INPEC."/>
    <d v="2016-04-19T00:00:00"/>
    <d v="2016-04-20T00:00:00"/>
    <s v="Criterios presentados a las entidades."/>
    <s v="Guillermo Otálora"/>
    <s v="SI"/>
    <m/>
    <s v="NO"/>
    <s v="NO"/>
    <s v="NO"/>
    <s v="NO"/>
    <m/>
    <s v=""/>
    <n v="1"/>
    <s v="Sin fecha inicial"/>
    <s v="NO"/>
    <d v="2016-04-19T00:00:00"/>
    <d v="2016-04-20T00:00:00"/>
    <s v="SI"/>
    <x v="0"/>
  </r>
  <r>
    <x v="0"/>
    <x v="2"/>
    <s v="NO"/>
    <x v="2"/>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s v=""/>
    <n v="56"/>
    <s v="Sin fecha inicial"/>
    <s v="NO"/>
    <d v="2016-04-01T00:00:00"/>
    <d v="2016-05-27T00:00:00"/>
    <s v="SI"/>
    <x v="0"/>
  </r>
  <r>
    <x v="0"/>
    <x v="3"/>
    <s v="NO"/>
    <x v="3"/>
    <x v="3"/>
    <s v="Documento de criterios presentado al  Ministerio de Justicia, USPEC e INPEC."/>
    <d v="2016-04-19T00:00:00"/>
    <d v="2016-04-20T00:00:00"/>
    <s v="Criterios presentados a las entidades."/>
    <s v="Guillermo Otálora"/>
    <s v="NO"/>
    <m/>
    <s v="NO"/>
    <s v="NO"/>
    <s v="NO"/>
    <s v="NO"/>
    <m/>
    <s v=""/>
    <n v="1"/>
    <s v="Sin fecha inicial"/>
    <s v="NO"/>
    <d v="2016-04-19T00:00:00"/>
    <d v="2016-04-20T00:00:00"/>
    <s v="SI"/>
    <x v="0"/>
  </r>
  <r>
    <x v="0"/>
    <x v="3"/>
    <s v="NO"/>
    <x v="3"/>
    <x v="4"/>
    <s v="Reporte de control posterior de viabilidad aplicado por el DNP."/>
    <d v="2016-04-01T00:00:00"/>
    <d v="2016-05-27T00:00:00"/>
    <s v="Reporte entregado, con control de viabilidad aplicado usando los criterios definidos por DNP para aplicar la sentencia."/>
    <s v="Guillermo Otálora"/>
    <s v="NO"/>
    <m/>
    <s v="NO"/>
    <s v="NO"/>
    <s v="NO"/>
    <s v="NO"/>
    <m/>
    <s v=""/>
    <n v="56"/>
    <s v="Sin fecha inicial"/>
    <s v="NO"/>
    <d v="2016-04-01T00:00:00"/>
    <d v="2016-05-27T00:00:00"/>
    <s v="SI"/>
    <x v="0"/>
  </r>
  <r>
    <x v="0"/>
    <x v="4"/>
    <s v="NO"/>
    <x v="4"/>
    <x v="5"/>
    <s v="Estudios técnicos que definan las entidades y sean útiles para el cumplimiento de este punto resolutivo."/>
    <d v="2016-04-20T00:00:00"/>
    <d v="2017-04-08T00:00:00"/>
    <s v="Estudios técnicos entregados según los plazos que definan las entidades."/>
    <s v="Guillermo Otálora"/>
    <s v="SI"/>
    <m/>
    <s v="NO"/>
    <s v="NO"/>
    <s v="NO"/>
    <s v="NO"/>
    <m/>
    <d v="2017-04-08T00:00:00"/>
    <n v="353"/>
    <n v="0"/>
    <s v="NO"/>
    <d v="2016-04-20T00:00:00"/>
    <d v="2017-04-08T00:00:00"/>
    <s v="SI"/>
    <x v="0"/>
  </r>
  <r>
    <x v="0"/>
    <x v="5"/>
    <s v="NO"/>
    <x v="5"/>
    <x v="6"/>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s v="SI"/>
    <m/>
    <s v="SI"/>
    <s v="NO"/>
    <s v="SI"/>
    <s v="NO"/>
    <m/>
    <s v=""/>
    <s v="Permanente"/>
    <s v="Permanente"/>
    <s v="NO"/>
    <d v="2016-04-20T00:00:00"/>
    <s v="Hasta el cierre de cumplimiento de la sentencia."/>
    <s v="NO"/>
    <x v="0"/>
  </r>
  <r>
    <x v="0"/>
    <x v="6"/>
    <s v="NO"/>
    <x v="6"/>
    <x v="6"/>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s v="SI"/>
    <m/>
    <s v="SI"/>
    <s v="NO"/>
    <s v="SI"/>
    <s v="NO"/>
    <m/>
    <s v=""/>
    <s v="Permanente"/>
    <s v="Permanente"/>
    <s v="NO"/>
    <d v="2016-04-21T00:00:00"/>
    <s v="Hasta el cierre de cumplimiento de la sentencia."/>
    <s v="NO"/>
    <x v="0"/>
  </r>
  <r>
    <x v="0"/>
    <x v="7"/>
    <s v="NO"/>
    <x v="7"/>
    <x v="7"/>
    <s v="Estudios técnicos que definan las entidades y sean útiles para el cumplimiento de este punto resolutivo."/>
    <d v="2016-04-20T00:00:00"/>
    <m/>
    <s v="Estudios técnicos entregados según requerimientos que definan las entidades."/>
    <s v="Guillermo Otálora"/>
    <s v="NO"/>
    <m/>
    <s v="NO"/>
    <s v="NO"/>
    <s v="SI"/>
    <s v="NO"/>
    <m/>
    <s v=""/>
    <s v="Sin fecha final"/>
    <s v="Sin fecha inicial"/>
    <s v="SI"/>
    <d v="2016-04-20T00:00:00"/>
    <m/>
    <s v="SI"/>
    <x v="0"/>
  </r>
  <r>
    <x v="1"/>
    <x v="8"/>
    <s v="NO"/>
    <x v="8"/>
    <x v="8"/>
    <m/>
    <m/>
    <m/>
    <m/>
    <m/>
    <s v="NO"/>
    <m/>
    <s v="NO"/>
    <s v="SI"/>
    <s v="SI"/>
    <s v="SI"/>
    <m/>
    <s v=""/>
    <s v="Sin fecha inicial"/>
    <s v="Sin fecha inicial"/>
    <s v="SI"/>
    <m/>
    <m/>
    <s v="NO"/>
    <x v="0"/>
  </r>
  <r>
    <x v="1"/>
    <x v="9"/>
    <s v="NO"/>
    <x v="9"/>
    <x v="8"/>
    <m/>
    <m/>
    <m/>
    <m/>
    <m/>
    <s v="NO"/>
    <m/>
    <s v="NO"/>
    <s v="SI"/>
    <s v="SI"/>
    <s v="SI"/>
    <m/>
    <s v=""/>
    <s v="Sin fecha inicial"/>
    <s v="Sin fecha inicial"/>
    <s v="SI"/>
    <m/>
    <m/>
    <s v="NO"/>
    <x v="0"/>
  </r>
  <r>
    <x v="1"/>
    <x v="10"/>
    <s v="NO"/>
    <x v="10"/>
    <x v="9"/>
    <s v="Objeciones y conceptos"/>
    <d v="2016-04-08T00:00:00"/>
    <s v="Indefinido"/>
    <s v="#PL objetados que no superarn estándar/# PL que no superan el estandar"/>
    <s v="Secretaría Jurídica "/>
    <s v="SI"/>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s v="NO"/>
    <s v="SI"/>
    <s v="NO"/>
    <m/>
    <s v=""/>
    <s v="Permanente"/>
    <s v="Permanente"/>
    <s v="NO"/>
    <d v="2016-04-08T00:00:00"/>
    <s v="Indefinido"/>
    <s v="NO"/>
    <x v="0"/>
  </r>
  <r>
    <x v="1"/>
    <x v="11"/>
    <s v="NO"/>
    <x v="11"/>
    <x v="10"/>
    <m/>
    <m/>
    <m/>
    <m/>
    <m/>
    <s v="NO"/>
    <m/>
    <s v="NO"/>
    <s v="NO"/>
    <s v="SI"/>
    <s v="SI"/>
    <m/>
    <s v=""/>
    <s v="Sin fecha inicial"/>
    <s v="Sin fecha inicial"/>
    <s v="SI"/>
    <m/>
    <m/>
    <s v="NO"/>
    <x v="0"/>
  </r>
  <r>
    <x v="1"/>
    <x v="12"/>
    <s v="NO"/>
    <x v="12"/>
    <x v="11"/>
    <s v="Acto administrativo contentivo de la etrategia"/>
    <d v="2016-04-08T00:00:00"/>
    <m/>
    <s v="1 Estratega implementada"/>
    <s v="Secretaría Jurídica y Dirección de Gestión General"/>
    <s v="SI"/>
    <m/>
    <s v="NO"/>
    <s v="NO"/>
    <s v="SI"/>
    <s v="NO"/>
    <m/>
    <d v="2017-02-02T00:00:00"/>
    <s v="Sin fecha final"/>
    <s v="Sin fecha final"/>
    <s v="SI"/>
    <d v="2016-04-08T00:00:00"/>
    <m/>
    <s v="NO"/>
    <x v="0"/>
  </r>
  <r>
    <x v="1"/>
    <x v="13"/>
    <s v="NO"/>
    <x v="13"/>
    <x v="12"/>
    <s v="Base de datos"/>
    <d v="2016-04-08T00:00:00"/>
    <m/>
    <s v="1 Base datos consolidada"/>
    <s v="Secretaría Jurídica y Dirección de Gestión General"/>
    <s v="NO"/>
    <m/>
    <s v="NO"/>
    <s v="NO"/>
    <s v="SI"/>
    <s v="NO"/>
    <m/>
    <d v="2016-04-13T00:00:00"/>
    <s v="Sin fecha final"/>
    <s v="Sin fecha final"/>
    <s v="SI"/>
    <d v="2016-04-08T00:00:00"/>
    <m/>
    <s v="NO"/>
    <x v="0"/>
  </r>
  <r>
    <x v="1"/>
    <x v="13"/>
    <s v="NO"/>
    <x v="13"/>
    <x v="13"/>
    <s v="Oficios y notificaciones"/>
    <d v="2016-04-08T00:00:00"/>
    <m/>
    <s v="Comunicciones enviadas a todas las entidades"/>
    <s v="Secretaría Jurídica y Dirección de Gestión General"/>
    <s v="NO"/>
    <m/>
    <s v="NO"/>
    <s v="NO"/>
    <s v="SI"/>
    <s v="NO"/>
    <m/>
    <d v="2016-04-13T00:00:00"/>
    <s v="Sin fecha final"/>
    <s v="Sin fecha final"/>
    <s v="SI"/>
    <d v="2016-04-08T00:00:00"/>
    <m/>
    <s v="NO"/>
    <x v="0"/>
  </r>
  <r>
    <x v="1"/>
    <x v="14"/>
    <s v="NO"/>
    <x v="14"/>
    <x v="14"/>
    <s v="Procedimiento de articulación"/>
    <d v="2016-04-08T00:00:00"/>
    <m/>
    <s v="Linemainetos implementados"/>
    <s v="Secretaría Jurídica y Dirección de Gestión General"/>
    <s v="NO"/>
    <m/>
    <s v="NO"/>
    <s v="NO"/>
    <s v="SI"/>
    <s v="NO"/>
    <m/>
    <s v=""/>
    <s v="Sin fecha final"/>
    <s v="Sin fecha inicial"/>
    <s v="SI"/>
    <d v="2016-04-08T00:00:00"/>
    <m/>
    <s v="NO"/>
    <x v="0"/>
  </r>
  <r>
    <x v="1"/>
    <x v="15"/>
    <s v="NO"/>
    <x v="15"/>
    <x v="15"/>
    <s v="Conformación de un comité de seguimiento y definición de los limeamientos para su funcionamiento"/>
    <d v="2016-04-08T00:00:00"/>
    <m/>
    <s v="Comité conformado y en operación"/>
    <s v="Secretaría Jurídica y Dirección de Gestión General"/>
    <s v="NO"/>
    <m/>
    <s v="NO"/>
    <s v="NO"/>
    <s v="SI"/>
    <s v="NO"/>
    <m/>
    <d v="2016-07-07T00:00:00"/>
    <s v="Sin fecha final"/>
    <s v="Sin fecha final"/>
    <s v="SI"/>
    <d v="2016-04-08T00:00:00"/>
    <m/>
    <s v="NO"/>
    <x v="0"/>
  </r>
  <r>
    <x v="1"/>
    <x v="16"/>
    <s v="NO"/>
    <x v="16"/>
    <x v="16"/>
    <s v="Informes semestrales"/>
    <d v="2016-04-08T00:00:00"/>
    <s v="Semestral"/>
    <s v="Informe"/>
    <s v="Secretaría Jurídica y Dirección de Gestión General"/>
    <s v="NO"/>
    <m/>
    <s v="SI"/>
    <s v="NO"/>
    <s v="SI"/>
    <s v="NO"/>
    <m/>
    <s v=""/>
    <s v="Permanente"/>
    <s v="Permanente"/>
    <s v="NO"/>
    <d v="2016-04-08T00:00:00"/>
    <s v="Semestral"/>
    <s v="NO"/>
    <x v="0"/>
  </r>
  <r>
    <x v="2"/>
    <x v="0"/>
    <s v="NO"/>
    <x v="0"/>
    <x v="17"/>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s v="NO"/>
    <m/>
    <s v="NO"/>
    <s v="NO"/>
    <s v="SI"/>
    <s v="NO"/>
    <m/>
    <d v="2018-04-08T00:00:00"/>
    <s v="Sin fecha inicial"/>
    <s v="Sin fecha final"/>
    <s v="SI"/>
    <s v=" Sujeto al plan de programas de resocialización que formule el INPEC."/>
    <s v=" Sujeto al plan de programas de resocialización que formule el INPEC."/>
    <s v="SI"/>
    <x v="0"/>
  </r>
  <r>
    <x v="2"/>
    <x v="17"/>
    <s v="PC-81"/>
    <x v="17"/>
    <x v="18"/>
    <s v="Proyecto Medición Áreas."/>
    <d v="2016-04-08T00:00:00"/>
    <d v="2016-05-31T00:00:00"/>
    <m/>
    <s v="Alejandro Trujillo - Asesor           Juliana Sotelo Lemus - Abogada Oficina Jurídica.                         Rene Garzón - Director de Infraestructura."/>
    <s v="NO"/>
    <m/>
    <s v="NO"/>
    <s v="NO"/>
    <s v="NO"/>
    <s v="SI"/>
    <m/>
    <d v="2017-07-02T00:00:00"/>
    <n v="53"/>
    <n v="397"/>
    <s v="NO"/>
    <s v="8 de abril de 2016"/>
    <s v="31 de mayo de 2016"/>
    <s v="SI"/>
    <x v="0"/>
  </r>
  <r>
    <x v="2"/>
    <x v="1"/>
    <s v="NO"/>
    <x v="1"/>
    <x v="19"/>
    <s v="Manual Técnico de Construcción - Informe avance del Manual.                                             "/>
    <d v="2016-04-08T00:00:00"/>
    <m/>
    <m/>
    <s v="Alejandro Trujillo - Asesor           Juliana Sotelo Lemus - Abogada Oficina Jurídica.                                Rene Garzón - Director de Infraestructura."/>
    <s v="NO"/>
    <m/>
    <s v="NO"/>
    <s v="NO"/>
    <s v="SI"/>
    <s v="SI"/>
    <m/>
    <d v="2016-10-05T00:00:00"/>
    <s v="Sin fecha final"/>
    <s v="Sin fecha final"/>
    <s v="SI"/>
    <s v="8 de abril de 2016"/>
    <s v="20 de junio de 2016 (La entrega del Manual finalizado esta sujeta al cronograma establecido en la Mesa Técnica).                   "/>
    <s v="SI"/>
    <x v="0"/>
  </r>
  <r>
    <x v="2"/>
    <x v="1"/>
    <s v="NO"/>
    <x v="1"/>
    <x v="20"/>
    <s v="Informe con los principales problemas en materia de infraestructura.  "/>
    <d v="2016-04-08T00:00:00"/>
    <d v="2016-08-15T00:00:00"/>
    <m/>
    <m/>
    <s v="NO"/>
    <m/>
    <s v="NO"/>
    <s v="NO"/>
    <s v="NO"/>
    <s v="SI"/>
    <m/>
    <d v="2016-10-05T00:00:00"/>
    <n v="129"/>
    <n v="51"/>
    <s v="NO"/>
    <s v="8 de abril de 2016"/>
    <s v="15 de agosto de 2016"/>
    <s v="SI"/>
    <x v="0"/>
  </r>
  <r>
    <x v="2"/>
    <x v="1"/>
    <s v="NO"/>
    <x v="1"/>
    <x v="21"/>
    <s v="Circular Interna USPEC"/>
    <d v="2016-04-08T00:00:00"/>
    <d v="2016-05-10T00:00:00"/>
    <m/>
    <m/>
    <s v="NO"/>
    <m/>
    <s v="NO"/>
    <s v="NO"/>
    <s v="NO"/>
    <s v="SI"/>
    <m/>
    <d v="2016-10-05T00:00:00"/>
    <n v="32"/>
    <n v="148"/>
    <s v="NO"/>
    <s v="8 de abril de 2016"/>
    <s v="10 de mayo de 2016 "/>
    <s v="SI"/>
    <x v="0"/>
  </r>
  <r>
    <x v="2"/>
    <x v="2"/>
    <s v="NO"/>
    <x v="2"/>
    <x v="22"/>
    <s v="Manual Técnico de Construcción - Informe avance del Manual.                                                                             "/>
    <d v="2016-04-08T00:00:00"/>
    <d v="2016-06-20T00:00:00"/>
    <m/>
    <s v="Alejandro Trujillo - Asesor           Juliana Sotelo Lemus - Abogada Oficina Jurídica.                    Rene Garzón - Director de Infraestructura."/>
    <s v="NO"/>
    <m/>
    <s v="NO"/>
    <s v="NO"/>
    <s v="NO"/>
    <s v="SI"/>
    <m/>
    <s v=""/>
    <n v="73"/>
    <s v="Sin fecha inicial"/>
    <s v="NO"/>
    <s v="8 de abril de 2016"/>
    <s v="20 de junio de 2016 (La entrega del Manual finalizado esta sujeta al cronograma establecido en la Mesa Técnica).                      "/>
    <s v="SI"/>
    <x v="0"/>
  </r>
  <r>
    <x v="2"/>
    <x v="2"/>
    <s v="NO"/>
    <x v="2"/>
    <x v="23"/>
    <s v="Informe Proyecto Generación de Cupos.   "/>
    <d v="2016-04-08T00:00:00"/>
    <d v="2016-05-31T00:00:00"/>
    <m/>
    <m/>
    <s v="NO"/>
    <m/>
    <s v="NO"/>
    <s v="NO"/>
    <s v="NO"/>
    <s v="SI"/>
    <m/>
    <s v=""/>
    <n v="53"/>
    <s v="Sin fecha inicial"/>
    <s v="NO"/>
    <s v="8 de abril de 2016"/>
    <s v="31 de mayo de 2016"/>
    <s v="SI"/>
    <x v="0"/>
  </r>
  <r>
    <x v="2"/>
    <x v="2"/>
    <s v="NO"/>
    <x v="2"/>
    <x v="21"/>
    <s v="Circular Interna USPEC"/>
    <d v="2016-05-10T00:00:00"/>
    <d v="2016-05-10T00:00:00"/>
    <m/>
    <m/>
    <s v="NO"/>
    <m/>
    <s v="NO"/>
    <s v="NO"/>
    <s v="NO"/>
    <s v="SI"/>
    <m/>
    <s v=""/>
    <n v="0"/>
    <s v="Sin fecha inicial"/>
    <s v="NO"/>
    <s v="8 de abril de 2016"/>
    <s v="10 de mayo de 2016 "/>
    <s v="SI"/>
    <x v="0"/>
  </r>
  <r>
    <x v="2"/>
    <x v="3"/>
    <s v="NO"/>
    <x v="3"/>
    <x v="24"/>
    <s v="Manual Técnico de Construcción - Informe avance del Manual.                                                                                      "/>
    <d v="2016-06-20T00:00:00"/>
    <d v="2016-06-20T00:00:00"/>
    <m/>
    <s v="Alejandro Trujillo - Asesor           Juliana Sotelo Lemus - Abogada Oficina Jurídica.                            Rene Garzón - Director de Infraestructura."/>
    <s v="NO"/>
    <m/>
    <s v="NO"/>
    <s v="NO"/>
    <s v="NO"/>
    <s v="SI"/>
    <m/>
    <s v=""/>
    <n v="0"/>
    <s v="Sin fecha inicial"/>
    <s v="NO"/>
    <s v="8 de abril de 2016"/>
    <s v="20 de junio de 2016 (La entrega del Manual finalizado esta sujeta al cronograma establecido en la Mesa Técnica).                    "/>
    <s v="SI"/>
    <x v="0"/>
  </r>
  <r>
    <x v="2"/>
    <x v="3"/>
    <s v="NO"/>
    <x v="3"/>
    <x v="25"/>
    <s v="Informe con los principales problemas en materia de infraestructura. "/>
    <d v="2016-08-15T00:00:00"/>
    <d v="2016-08-15T00:00:00"/>
    <m/>
    <m/>
    <s v="NO"/>
    <m/>
    <s v="NO"/>
    <s v="NO"/>
    <s v="NO"/>
    <s v="SI"/>
    <m/>
    <s v=""/>
    <n v="0"/>
    <s v="Sin fecha inicial"/>
    <s v="NO"/>
    <s v="8 de abril de 2016"/>
    <s v="15 de agosto de 2016 "/>
    <s v="SI"/>
    <x v="0"/>
  </r>
  <r>
    <x v="2"/>
    <x v="3"/>
    <s v="NO"/>
    <x v="3"/>
    <x v="21"/>
    <s v="Circular Interna USPEC"/>
    <d v="2016-05-10T00:00:00"/>
    <d v="2016-05-10T00:00:00"/>
    <m/>
    <m/>
    <s v="NO"/>
    <m/>
    <s v="NO"/>
    <s v="NO"/>
    <s v="NO"/>
    <s v="SI"/>
    <m/>
    <s v=""/>
    <n v="0"/>
    <s v="Sin fecha inicial"/>
    <s v="NO"/>
    <s v="8 de abril de 2016"/>
    <s v="10 de mayo de 2016 "/>
    <s v="SI"/>
    <x v="0"/>
  </r>
  <r>
    <x v="2"/>
    <x v="18"/>
    <s v="NO"/>
    <x v="18"/>
    <x v="26"/>
    <m/>
    <m/>
    <m/>
    <m/>
    <m/>
    <s v="NO"/>
    <m/>
    <s v="NO"/>
    <s v="NO"/>
    <s v="SI"/>
    <s v="SI"/>
    <m/>
    <d v="2017-04-08T00:00:00"/>
    <s v="Sin fecha inicial"/>
    <s v="Sin fecha final"/>
    <s v="SI"/>
    <m/>
    <m/>
    <s v="NO"/>
    <x v="0"/>
  </r>
  <r>
    <x v="2"/>
    <x v="4"/>
    <s v="NO"/>
    <x v="4"/>
    <x v="27"/>
    <m/>
    <m/>
    <s v="Permanente"/>
    <m/>
    <s v="Alejandro Trujillo - Asesor           Juliana Sotelo Lemus - Abogada Oficina Jurídica.                        Luisa Ariza - Directora de Logística(e)"/>
    <s v="NO"/>
    <m/>
    <s v="SI"/>
    <s v="NO"/>
    <s v="SI"/>
    <s v="SI"/>
    <m/>
    <d v="2017-04-08T00:00:00"/>
    <s v="Permanente"/>
    <s v="Permanente"/>
    <s v="SI"/>
    <s v="Continuo"/>
    <m/>
    <s v="SI"/>
    <x v="0"/>
  </r>
  <r>
    <x v="2"/>
    <x v="4"/>
    <s v="NO"/>
    <x v="4"/>
    <x v="28"/>
    <m/>
    <m/>
    <s v="Permanente"/>
    <m/>
    <m/>
    <s v="NO"/>
    <m/>
    <s v="SI"/>
    <s v="NO"/>
    <s v="SI"/>
    <s v="SI"/>
    <m/>
    <d v="2017-04-08T00:00:00"/>
    <s v="Permanente"/>
    <s v="Permanente"/>
    <s v="SI"/>
    <s v="Continuo"/>
    <m/>
    <s v="SI"/>
    <x v="0"/>
  </r>
  <r>
    <x v="2"/>
    <x v="4"/>
    <s v="NO"/>
    <x v="4"/>
    <x v="29"/>
    <s v="Posible modificación del contrato."/>
    <m/>
    <m/>
    <m/>
    <m/>
    <s v="NO"/>
    <m/>
    <s v="NO"/>
    <s v="NO"/>
    <s v="SI"/>
    <s v="SI"/>
    <m/>
    <d v="2017-04-08T00:00:00"/>
    <s v="Sin fecha inicial"/>
    <s v="Sin fecha final"/>
    <s v="SI"/>
    <m/>
    <m/>
    <s v="SI"/>
    <x v="0"/>
  </r>
  <r>
    <x v="2"/>
    <x v="4"/>
    <s v="NO"/>
    <x v="4"/>
    <x v="30"/>
    <s v="Informe de supervisión del Contrato de Fiducia."/>
    <d v="2016-07-01T00:00:00"/>
    <m/>
    <m/>
    <m/>
    <s v="NO"/>
    <m/>
    <s v="SI"/>
    <s v="NO"/>
    <s v="SI"/>
    <s v="SI"/>
    <m/>
    <d v="2017-04-08T00:00:00"/>
    <s v="Permanente"/>
    <s v="Permanente"/>
    <s v="NO"/>
    <s v="Continuo"/>
    <s v="1 de julio de 2016"/>
    <s v="SI"/>
    <x v="0"/>
  </r>
  <r>
    <x v="2"/>
    <x v="19"/>
    <s v="NO"/>
    <x v="19"/>
    <x v="31"/>
    <s v="Informe con áreas de sanidad intervenidas.       "/>
    <d v="2016-04-08T00:00:00"/>
    <d v="2016-05-20T00:00:00"/>
    <m/>
    <s v="Alejandro Trujillo - Asesor           Juliana Sotelo Lemus - Abogada Oficina Jurídica.                    Rene Garzón - Director de Infraestructura.                           Adriana Villanueva  (INPEC)"/>
    <s v="NO"/>
    <m/>
    <s v="NO"/>
    <s v="NO"/>
    <s v="NO"/>
    <s v="SI"/>
    <m/>
    <d v="2017-04-08T00:00:00"/>
    <n v="42"/>
    <n v="323"/>
    <s v="NO"/>
    <s v="8 de abril de 2016"/>
    <s v="20 de mayo de 2016      "/>
    <s v="SI"/>
    <x v="0"/>
  </r>
  <r>
    <x v="2"/>
    <x v="19"/>
    <s v="NO"/>
    <x v="19"/>
    <x v="32"/>
    <s v="Entrega de Informe de visitas a las áreas de sanidad.                                                  "/>
    <d v="2016-04-08T00:00:00"/>
    <d v="2016-07-25T00:00:00"/>
    <m/>
    <m/>
    <s v="NO"/>
    <m/>
    <s v="NO"/>
    <s v="NO"/>
    <s v="NO"/>
    <s v="SI"/>
    <m/>
    <d v="2017-04-08T00:00:00"/>
    <n v="108"/>
    <n v="257"/>
    <s v="NO"/>
    <s v="8 de abril de 2016"/>
    <s v="25 de julio de 2016"/>
    <s v="SI"/>
    <x v="0"/>
  </r>
  <r>
    <x v="2"/>
    <x v="19"/>
    <s v="NO"/>
    <x v="19"/>
    <x v="33"/>
    <s v="Informe con el alcance de obras a ejecutar en 2016 en los 16 establecimientos."/>
    <d v="2016-04-08T00:00:00"/>
    <d v="2016-06-20T00:00:00"/>
    <m/>
    <m/>
    <s v="NO"/>
    <m/>
    <s v="NO"/>
    <s v="NO"/>
    <s v="NO"/>
    <s v="SI"/>
    <m/>
    <d v="2017-04-08T00:00:00"/>
    <n v="73"/>
    <n v="292"/>
    <s v="NO"/>
    <s v="8 de abril de 2016"/>
    <s v="20 de junio de 2016"/>
    <s v="SI"/>
    <x v="0"/>
  </r>
  <r>
    <x v="2"/>
    <x v="19"/>
    <s v="NO"/>
    <x v="19"/>
    <x v="34"/>
    <s v="Actas de priorización modificadas (INPEC)"/>
    <m/>
    <m/>
    <m/>
    <m/>
    <s v="NO"/>
    <m/>
    <s v="NO"/>
    <s v="NO"/>
    <s v="SI"/>
    <s v="SI"/>
    <m/>
    <d v="2017-04-08T00:00:00"/>
    <s v="Sin fecha inicial"/>
    <s v="Sin fecha final"/>
    <s v="SI"/>
    <s v="A cargo del INPEC"/>
    <s v="2 de mayo de 2016 (entrega de las actas a la USPEC)"/>
    <s v="SI"/>
    <x v="0"/>
  </r>
  <r>
    <x v="2"/>
    <x v="20"/>
    <s v="NO"/>
    <x v="20"/>
    <x v="35"/>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s v="NO"/>
    <x v="0"/>
  </r>
  <r>
    <x v="2"/>
    <x v="20"/>
    <s v="NO"/>
    <x v="20"/>
    <x v="36"/>
    <s v="Informe con el alcance de obras a ejecutar en 2016 en los 16 establecimientos."/>
    <d v="2016-04-08T00:00:00"/>
    <d v="2016-06-20T00:00:00"/>
    <m/>
    <m/>
    <s v="NO"/>
    <m/>
    <s v="NO"/>
    <s v="NO"/>
    <s v="NO"/>
    <s v="SI"/>
    <m/>
    <s v=""/>
    <n v="73"/>
    <s v="Sin fecha inicial"/>
    <s v="NO"/>
    <s v="8 de abril de 2016"/>
    <s v="20 de junio de 2016"/>
    <s v="NO"/>
    <x v="0"/>
  </r>
  <r>
    <x v="2"/>
    <x v="20"/>
    <s v="NO"/>
    <x v="20"/>
    <x v="37"/>
    <s v="Actas de priorización modificadas (INPEC)"/>
    <m/>
    <m/>
    <m/>
    <m/>
    <s v="NO"/>
    <m/>
    <s v="NO"/>
    <s v="NO"/>
    <s v="SI"/>
    <s v="SI"/>
    <m/>
    <s v=""/>
    <s v="Sin fecha inicial"/>
    <s v="Sin fecha inicial"/>
    <s v="SI"/>
    <s v="A cargo del INPEC"/>
    <s v="2 de mayo de 2016 (entrega de las actas a la USPEC)"/>
    <s v="NO"/>
    <x v="0"/>
  </r>
  <r>
    <x v="2"/>
    <x v="21"/>
    <s v="NO"/>
    <x v="21"/>
    <x v="38"/>
    <s v="Informe de visitas a los 16 Establecimientos.     "/>
    <d v="2016-04-08T00:00:00"/>
    <d v="2016-07-25T00:00:00"/>
    <m/>
    <s v="Alejandro Trujillo - Asesor           Juliana Sotelo Lemus - Abogada Oficina Jurídica.                    Rene Garzón - Director de Infraestructura.                           Adriana Villanueva  (INPEC)"/>
    <s v="NO"/>
    <m/>
    <s v="NO"/>
    <s v="NO"/>
    <s v="NO"/>
    <s v="SI"/>
    <m/>
    <d v="2016-07-07T00:00:00"/>
    <n v="108"/>
    <n v="-18"/>
    <s v="NO"/>
    <s v="8 de abril de 2016"/>
    <s v="25 de julio de 2016"/>
    <s v="NO"/>
    <x v="0"/>
  </r>
  <r>
    <x v="2"/>
    <x v="21"/>
    <s v="NO"/>
    <x v="21"/>
    <x v="39"/>
    <s v="Informe con el alcance de obras a ejecutar en 2016 en los 16 establecimientos."/>
    <d v="2016-04-08T00:00:00"/>
    <d v="2016-06-20T00:00:00"/>
    <m/>
    <m/>
    <s v="NO"/>
    <m/>
    <s v="NO"/>
    <s v="NO"/>
    <s v="NO"/>
    <s v="SI"/>
    <m/>
    <d v="2016-07-07T00:00:00"/>
    <n v="73"/>
    <n v="17"/>
    <s v="NO"/>
    <s v="8 de abril de 2016"/>
    <s v="20 de junio de 2016"/>
    <s v="NO"/>
    <x v="0"/>
  </r>
  <r>
    <x v="2"/>
    <x v="21"/>
    <s v="NO"/>
    <x v="21"/>
    <x v="40"/>
    <s v="Actas de priorización modificadas (INPEC)"/>
    <m/>
    <m/>
    <m/>
    <m/>
    <s v="NO"/>
    <m/>
    <s v="NO"/>
    <s v="NO"/>
    <s v="SI"/>
    <s v="SI"/>
    <m/>
    <d v="2016-07-07T00:00:00"/>
    <s v="Sin fecha inicial"/>
    <s v="Sin fecha final"/>
    <s v="SI"/>
    <s v="A cargo del INPEC"/>
    <s v="2 de mayo de 2016 (entrega de las actas a la USPEC)"/>
    <s v="NO"/>
    <x v="0"/>
  </r>
  <r>
    <x v="2"/>
    <x v="22"/>
    <s v="NO"/>
    <x v="22"/>
    <x v="41"/>
    <s v="Informe de visitas a los 16 Establecimientos.     "/>
    <d v="2016-04-08T00:00:00"/>
    <d v="2016-07-25T00:00:00"/>
    <m/>
    <s v="Alejandro Trujillo - Asesor           Juliana Sotelo Lemus - Abogada Oficina Jurídica.                    Rene Garzón - Director de Infraestructura.                           Adriana Villanueva  (INPEC)"/>
    <s v="NO"/>
    <m/>
    <s v="NO"/>
    <s v="NO"/>
    <s v="NO"/>
    <s v="SI"/>
    <m/>
    <d v="2017-04-08T00:00:00"/>
    <n v="108"/>
    <n v="257"/>
    <s v="NO"/>
    <s v="8 de abril de 2016"/>
    <s v="25 de julio de 2016"/>
    <s v="NO"/>
    <x v="0"/>
  </r>
  <r>
    <x v="2"/>
    <x v="22"/>
    <s v="NO"/>
    <x v="22"/>
    <x v="42"/>
    <s v="Informe con el alcance de obras a ejecutar en 2016 en los 16 establecimientos."/>
    <d v="2016-04-08T00:00:00"/>
    <d v="2016-06-20T00:00:00"/>
    <m/>
    <m/>
    <s v="NO"/>
    <m/>
    <s v="NO"/>
    <s v="NO"/>
    <s v="NO"/>
    <s v="SI"/>
    <m/>
    <d v="2017-04-08T00:00:00"/>
    <n v="73"/>
    <n v="292"/>
    <s v="NO"/>
    <s v="8 de abril de 2016"/>
    <s v="20 de junio de 2016"/>
    <s v="NO"/>
    <x v="0"/>
  </r>
  <r>
    <x v="2"/>
    <x v="22"/>
    <s v="NO"/>
    <x v="22"/>
    <x v="40"/>
    <s v="Actas de priorización modificadas (INPEC)"/>
    <m/>
    <m/>
    <m/>
    <m/>
    <s v="NO"/>
    <m/>
    <s v="NO"/>
    <s v="NO"/>
    <s v="SI"/>
    <s v="SI"/>
    <m/>
    <d v="2017-04-08T00:00:00"/>
    <s v="Sin fecha inicial"/>
    <s v="Sin fecha final"/>
    <s v="SI"/>
    <s v="A cargo del INPEC"/>
    <s v="2 de mayo de 2016 (entrega de las actas a la USPEC)"/>
    <s v="NO"/>
    <x v="0"/>
  </r>
  <r>
    <x v="2"/>
    <x v="23"/>
    <s v="NO"/>
    <x v="23"/>
    <x v="43"/>
    <s v="Informe de visitas de supervisión.                        Informe de Interventoría.                                    "/>
    <d v="2016-04-08T00:00:00"/>
    <d v="2016-06-20T00:00:00"/>
    <m/>
    <s v="Alejandro Trujillo - Asesor           Juliana Sotelo Lemus - Abogada Oficina Jurídica.                            Luisa Ariza - Director de Logística(e)."/>
    <s v="NO"/>
    <m/>
    <s v="NO"/>
    <s v="NO"/>
    <s v="NO"/>
    <s v="SI"/>
    <m/>
    <s v=""/>
    <n v="73"/>
    <s v="Sin fecha inicial"/>
    <s v="NO"/>
    <s v="8 de abril de 2016"/>
    <s v="20 de junio de 2016"/>
    <s v="NO"/>
    <x v="0"/>
  </r>
  <r>
    <x v="2"/>
    <x v="23"/>
    <s v="NO"/>
    <x v="23"/>
    <x v="44"/>
    <s v="Manual de Alimentos."/>
    <d v="2016-04-08T00:00:00"/>
    <d v="2016-05-16T00:00:00"/>
    <m/>
    <m/>
    <s v="NO"/>
    <m/>
    <s v="NO"/>
    <s v="NO"/>
    <s v="NO"/>
    <s v="SI"/>
    <m/>
    <s v=""/>
    <n v="38"/>
    <s v="Sin fecha inicial"/>
    <s v="NO"/>
    <s v="8 de abril de 2016"/>
    <s v="16 de mayo de 2016"/>
    <s v="NO"/>
    <x v="0"/>
  </r>
  <r>
    <x v="2"/>
    <x v="24"/>
    <s v="NO"/>
    <x v="24"/>
    <x v="45"/>
    <s v="Proyecto Sistema Hidráulico"/>
    <d v="2016-04-08T00:00:00"/>
    <d v="2016-05-31T00:00:00"/>
    <m/>
    <s v="Alejandro Trujillo - Asesor           Juliana Sotelo Lemus - Abogada Oficina Jurídica.          Rene Garzón - Director de Infraestructura."/>
    <s v="NO"/>
    <m/>
    <s v="NO"/>
    <s v="NO"/>
    <s v="NO"/>
    <s v="SI"/>
    <m/>
    <d v="2016-07-07T00:00:00"/>
    <n v="53"/>
    <n v="37"/>
    <s v="NO"/>
    <s v="8 de abril de 2016"/>
    <s v="31 de mayo de 2016"/>
    <s v="SI"/>
    <x v="0"/>
  </r>
  <r>
    <x v="2"/>
    <x v="25"/>
    <s v="NO"/>
    <x v="25"/>
    <x v="46"/>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s v="NO"/>
    <x v="1"/>
  </r>
  <r>
    <x v="2"/>
    <x v="25"/>
    <s v="NO"/>
    <x v="25"/>
    <x v="47"/>
    <s v="Informe con el alcance de obras a ejecutar en 2016 en los 16 establecimientos."/>
    <d v="2016-04-08T00:00:00"/>
    <d v="2016-06-20T00:00:00"/>
    <m/>
    <m/>
    <s v="NO"/>
    <m/>
    <s v="NO"/>
    <s v="NO"/>
    <s v="NO"/>
    <s v="SI"/>
    <m/>
    <s v=""/>
    <n v="73"/>
    <s v="Sin fecha inicial"/>
    <s v="NO"/>
    <s v="8 de abril de 2016"/>
    <s v="20 de junio de 2016"/>
    <s v="NO"/>
    <x v="1"/>
  </r>
  <r>
    <x v="2"/>
    <x v="25"/>
    <s v="NO"/>
    <x v="25"/>
    <x v="40"/>
    <s v="Actas de priorización modificadas (INPEC)"/>
    <m/>
    <m/>
    <m/>
    <m/>
    <s v="NO"/>
    <m/>
    <s v="NO"/>
    <s v="NO"/>
    <s v="SI"/>
    <s v="SI"/>
    <m/>
    <s v=""/>
    <s v="Sin fecha inicial"/>
    <s v="Sin fecha inicial"/>
    <s v="SI"/>
    <s v="A cargo del INPEC"/>
    <s v="2 de mayo de 2016 (entrega de las actas a la USPEC)"/>
    <s v="NO"/>
    <x v="1"/>
  </r>
  <r>
    <x v="2"/>
    <x v="7"/>
    <s v="NO"/>
    <x v="7"/>
    <x v="19"/>
    <s v="Manual Técnico de Construcción - Informe avance del Manual.                                                                                      "/>
    <d v="2016-04-08T00:00:00"/>
    <m/>
    <m/>
    <s v="Alejandro Trujillo - Asesor           Juliana Sotelo Lemus - Abogada Oficina Jurídica.                    Rene Garzón - Director de Infraestructura.                           "/>
    <s v="NO"/>
    <m/>
    <s v="NO"/>
    <s v="NO"/>
    <s v="SI"/>
    <s v="SI"/>
    <m/>
    <s v=""/>
    <s v="Sin fecha final"/>
    <s v="Sin fecha inicial"/>
    <s v="SI"/>
    <s v="8 de abril de 2016"/>
    <s v="20 de junio de 2016 (La entrega del Manual finalizado esta sujeta al cronograma establecido en la Mesa Técnica).                    "/>
    <s v="SI"/>
    <x v="0"/>
  </r>
  <r>
    <x v="2"/>
    <x v="7"/>
    <s v="NO"/>
    <x v="7"/>
    <x v="23"/>
    <s v="Informe Proyecto Generación de Cupos.   "/>
    <d v="2016-04-08T00:00:00"/>
    <d v="2016-05-31T00:00:00"/>
    <m/>
    <m/>
    <s v="NO"/>
    <m/>
    <s v="NO"/>
    <s v="NO"/>
    <s v="NO"/>
    <s v="SI"/>
    <m/>
    <s v=""/>
    <n v="53"/>
    <s v="Sin fecha inicial"/>
    <s v="NO"/>
    <s v="8 de abril de 2016"/>
    <s v="31 de mayo de 2016"/>
    <s v="SI"/>
    <x v="0"/>
  </r>
  <r>
    <x v="2"/>
    <x v="7"/>
    <s v="NO"/>
    <x v="7"/>
    <x v="18"/>
    <s v="Proyecto Medición Áreas."/>
    <d v="2016-04-08T00:00:00"/>
    <d v="2016-05-31T00:00:00"/>
    <m/>
    <m/>
    <s v="NO"/>
    <m/>
    <s v="NO"/>
    <s v="NO"/>
    <s v="NO"/>
    <s v="SI"/>
    <m/>
    <s v=""/>
    <n v="53"/>
    <s v="Sin fecha inicial"/>
    <s v="NO"/>
    <s v="8 de abril de 2016"/>
    <s v="31 de mayo de 2016"/>
    <s v="SI"/>
    <x v="0"/>
  </r>
  <r>
    <x v="2"/>
    <x v="26"/>
    <s v="NO"/>
    <x v="26"/>
    <x v="48"/>
    <s v="Circular Interna."/>
    <d v="2016-04-08T00:00:00"/>
    <d v="2016-05-10T00:00:00"/>
    <m/>
    <s v="Alejandro Trujillo - Asesor           Juliana Sotelo Lemus - Abogada Oficina Jurídica. "/>
    <s v="NO"/>
    <m/>
    <s v="NO"/>
    <s v="NO"/>
    <s v="NO"/>
    <s v="SI"/>
    <m/>
    <s v=""/>
    <n v="32"/>
    <s v="Sin fecha inicial"/>
    <s v="NO"/>
    <s v="8 de abril de 2016"/>
    <s v="10 de mayo de 2016"/>
    <s v="SI"/>
    <x v="0"/>
  </r>
  <r>
    <x v="3"/>
    <x v="5"/>
    <s v="NO"/>
    <x v="5"/>
    <x v="49"/>
    <s v="Oficio"/>
    <d v="2016-05-10T00:00:00"/>
    <m/>
    <s v="Reporte de la entidad de las acciones y montos sobre la priorización de las órdenes en su presupuesto"/>
    <s v="Dirección General del Prespuesto Público Nacional"/>
    <s v="NO"/>
    <m/>
    <s v="NO"/>
    <s v="NO"/>
    <s v="SI"/>
    <s v="NO"/>
    <m/>
    <s v=""/>
    <s v="Sin fecha final"/>
    <s v="Sin fecha inicial"/>
    <s v="SI"/>
    <d v="2016-05-10T00:00:00"/>
    <m/>
    <s v="NO"/>
    <x v="0"/>
  </r>
  <r>
    <x v="3"/>
    <x v="5"/>
    <s v="NO"/>
    <x v="5"/>
    <x v="50"/>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s v="NO"/>
    <m/>
    <s v="NO"/>
    <s v="NO"/>
    <s v="NO"/>
    <s v="NO"/>
    <m/>
    <s v=""/>
    <n v="173"/>
    <s v="Sin fecha inicial"/>
    <s v="NO"/>
    <d v="2016-05-10T00:00:00"/>
    <d v="2016-10-30T00:00:00"/>
    <s v="NO"/>
    <x v="0"/>
  </r>
  <r>
    <x v="3"/>
    <x v="6"/>
    <s v="NO"/>
    <x v="6"/>
    <x v="51"/>
    <s v="Informe de costeo"/>
    <s v="Una vez recibamos la información de costeo de las entidades"/>
    <s v="Tres meses"/>
    <s v="Informe sobre el costeo"/>
    <s v="Dirección General del Prespuesto Público Nacional y Viceministerio General de Hacienda/Departamento Nacional de Planeación"/>
    <s v="NO"/>
    <m/>
    <s v="NO"/>
    <s v="NO"/>
    <s v="SI"/>
    <s v="NO"/>
    <m/>
    <s v=""/>
    <s v="Sin fecha inicial"/>
    <s v="Sin fecha inicial"/>
    <s v="SI"/>
    <s v="Una vez recibamos la información de costeo de las entidades"/>
    <s v="Tres meses"/>
    <s v="NO"/>
    <x v="0"/>
  </r>
  <r>
    <x v="3"/>
    <x v="27"/>
    <s v="NO"/>
    <x v="27"/>
    <x v="52"/>
    <m/>
    <m/>
    <m/>
    <m/>
    <m/>
    <s v="NO"/>
    <m/>
    <s v="NO"/>
    <s v="NO"/>
    <s v="SI"/>
    <s v="SI"/>
    <m/>
    <s v=""/>
    <s v="Sin fecha inicial"/>
    <s v="Sin fecha inicial"/>
    <s v="SI"/>
    <m/>
    <m/>
    <s v="NO"/>
    <x v="0"/>
  </r>
  <r>
    <x v="3"/>
    <x v="28"/>
    <s v="NO"/>
    <x v="28"/>
    <x v="53"/>
    <s v="Oficio"/>
    <m/>
    <m/>
    <s v="Reporte anual en el mes de marzo de los trámites relacionados con los instrumentos mencionados."/>
    <s v="Dirección General del Prespuesto Público Nacional"/>
    <s v="NO"/>
    <m/>
    <s v="NO"/>
    <s v="NO"/>
    <s v="SI"/>
    <s v="NO"/>
    <m/>
    <s v=""/>
    <s v="Sin fecha inicial"/>
    <s v="Sin fecha inicial"/>
    <s v="SI"/>
    <m/>
    <m/>
    <s v="NO"/>
    <x v="0"/>
  </r>
  <r>
    <x v="1"/>
    <x v="29"/>
    <s v="NO"/>
    <x v="29"/>
    <x v="54"/>
    <s v="1. Cartilla de la política criminal con enfoque en derechos humanos. (Ver Anexo 1).     "/>
    <d v="2016-04-08T00:00:00"/>
    <d v="2016-05-31T00:00:00"/>
    <s v="Cartilla de la política criminal con enfoque en derechos humanos elaborada y publicada (Unidad de medida: #)"/>
    <s v="Marcela Vega"/>
    <s v="NO"/>
    <m/>
    <s v="NO"/>
    <s v="NO"/>
    <s v="NO"/>
    <s v="NO"/>
    <m/>
    <s v=""/>
    <n v="53"/>
    <s v="Sin fecha inicial"/>
    <s v="NO"/>
    <d v="2016-04-08T00:00:00"/>
    <d v="2016-05-31T00:00:00"/>
    <s v="NO"/>
    <x v="0"/>
  </r>
  <r>
    <x v="1"/>
    <x v="29"/>
    <s v="NO"/>
    <x v="29"/>
    <x v="55"/>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s v="NO"/>
    <m/>
    <s v="NO"/>
    <s v="NO"/>
    <s v="NO"/>
    <s v="NO"/>
    <m/>
    <s v=""/>
    <n v="115"/>
    <s v="Sin fecha inicial"/>
    <s v="NO"/>
    <d v="2016-04-08T00:00:00"/>
    <d v="2016-08-01T00:00:00"/>
    <s v="NO"/>
    <x v="0"/>
  </r>
  <r>
    <x v="1"/>
    <x v="29"/>
    <s v="NO"/>
    <x v="29"/>
    <x v="56"/>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s v="NO"/>
    <m/>
    <s v="NO"/>
    <s v="NO"/>
    <s v="NO"/>
    <s v="NO"/>
    <m/>
    <s v=""/>
    <n v="144"/>
    <s v="Sin fecha inicial"/>
    <s v="NO"/>
    <d v="2016-04-08T00:00:00"/>
    <d v="2016-08-30T00:00:00"/>
    <s v="NO"/>
    <x v="0"/>
  </r>
  <r>
    <x v="1"/>
    <x v="6"/>
    <s v="NO"/>
    <x v="6"/>
    <x v="8"/>
    <m/>
    <m/>
    <m/>
    <m/>
    <m/>
    <s v="NO"/>
    <m/>
    <s v="NO"/>
    <s v="SI"/>
    <s v="SI"/>
    <s v="SI"/>
    <m/>
    <s v=""/>
    <s v="Sin fecha inicial"/>
    <s v="Sin fecha inicial"/>
    <s v="SI"/>
    <m/>
    <m/>
    <s v="NO"/>
    <x v="0"/>
  </r>
  <r>
    <x v="1"/>
    <x v="30"/>
    <s v="NO"/>
    <x v="30"/>
    <x v="57"/>
    <s v="Acta y socialización de acciones en cumplimieto a la norma."/>
    <d v="2016-06-01T00:00:00"/>
    <d v="2016-09-01T00:00:00"/>
    <s v="Documento analitico"/>
    <m/>
    <s v="NO"/>
    <m/>
    <s v="NO"/>
    <s v="NO"/>
    <s v="NO"/>
    <s v="NO"/>
    <m/>
    <s v=""/>
    <n v="92"/>
    <s v="Sin fecha inicial"/>
    <s v="NO"/>
    <d v="2016-06-01T00:00:00"/>
    <d v="2016-09-01T00:00:00"/>
    <s v="NO"/>
    <x v="0"/>
  </r>
  <r>
    <x v="1"/>
    <x v="30"/>
    <s v="NO"/>
    <x v="30"/>
    <x v="58"/>
    <s v="Acta o documento de compromisos adquiridos por las partes con base a la mesa de trabajo."/>
    <d v="2016-06-01T00:00:00"/>
    <m/>
    <s v="Acta de sesiones"/>
    <m/>
    <s v="NO"/>
    <m/>
    <s v="NO"/>
    <s v="NO"/>
    <s v="SI"/>
    <s v="NO"/>
    <m/>
    <s v=""/>
    <s v="Sin fecha final"/>
    <s v="Sin fecha inicial"/>
    <s v="SI"/>
    <d v="2016-06-01T00:00:00"/>
    <m/>
    <s v="NO"/>
    <x v="0"/>
  </r>
  <r>
    <x v="1"/>
    <x v="30"/>
    <s v="NO"/>
    <x v="30"/>
    <x v="59"/>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s v="NO"/>
    <m/>
    <s v="NO"/>
    <s v="NO"/>
    <s v="NO"/>
    <s v="NO"/>
    <m/>
    <s v=""/>
    <n v="183"/>
    <s v="Sin fecha inicial"/>
    <s v="NO"/>
    <d v="2016-06-01T00:00:00"/>
    <d v="2016-12-01T00:00:00"/>
    <s v="NO"/>
    <x v="0"/>
  </r>
  <r>
    <x v="1"/>
    <x v="30"/>
    <s v="NO"/>
    <x v="30"/>
    <x v="60"/>
    <s v="* Documento con la priorización de las atenciones adaptadas a la realidad de las gestantes y los niños y niñas._x000a_* Plan de trabajo con las acciones de cada sector, dando prioridad al acceso a los servicios básicos"/>
    <d v="2016-06-01T00:00:00"/>
    <d v="2016-12-01T00:00:00"/>
    <m/>
    <m/>
    <s v="NO"/>
    <m/>
    <s v="NO"/>
    <s v="NO"/>
    <s v="NO"/>
    <s v="NO"/>
    <m/>
    <s v=""/>
    <n v="183"/>
    <s v="Sin fecha inicial"/>
    <s v="NO"/>
    <d v="2016-06-01T00:00:00"/>
    <d v="2016-12-01T00:00:00"/>
    <s v="NO"/>
    <x v="0"/>
  </r>
  <r>
    <x v="1"/>
    <x v="30"/>
    <s v="NO"/>
    <x v="30"/>
    <x v="61"/>
    <s v="Establecer un mecanismo de seguimiento niño a niño y a cada gestante para poder garantizar el cumplimiento de las atenciones definidas"/>
    <d v="2016-06-01T00:00:00"/>
    <d v="2016-12-01T00:00:00"/>
    <m/>
    <m/>
    <s v="NO"/>
    <m/>
    <s v="NO"/>
    <s v="NO"/>
    <s v="NO"/>
    <s v="NO"/>
    <m/>
    <s v=""/>
    <n v="183"/>
    <s v="Sin fecha inicial"/>
    <s v="NO"/>
    <d v="2016-06-01T00:00:00"/>
    <d v="2016-12-01T00:00:00"/>
    <s v="NO"/>
    <x v="0"/>
  </r>
  <r>
    <x v="1"/>
    <x v="30"/>
    <s v="NO"/>
    <x v="30"/>
    <x v="62"/>
    <s v="Reportes de Sistema de Seguimiento Niño a niño. "/>
    <d v="2017-01-01T00:00:00"/>
    <m/>
    <m/>
    <m/>
    <s v="NO"/>
    <m/>
    <s v="SI"/>
    <s v="NO"/>
    <s v="NO"/>
    <s v="NO"/>
    <m/>
    <s v=""/>
    <s v="Permanente"/>
    <s v="Permanente"/>
    <s v="NO"/>
    <d v="2017-01-01T00:00:00"/>
    <m/>
    <s v="NO"/>
    <x v="0"/>
  </r>
  <r>
    <x v="4"/>
    <x v="31"/>
    <s v="NO"/>
    <x v="31"/>
    <x v="63"/>
    <s v="Seguimiento a la implementación del plan 1000 primeros días en las cárceles"/>
    <d v="2016-06-01T00:00:00"/>
    <d v="2016-12-01T00:00:00"/>
    <s v="10%  de DTS con inicio de la implementación del plan 1000 primeros días en las cárceles"/>
    <m/>
    <s v="NO"/>
    <m/>
    <s v="NO"/>
    <s v="NO"/>
    <s v="NO"/>
    <s v="NO"/>
    <m/>
    <s v=""/>
    <n v="183"/>
    <s v="Sin fecha inicial"/>
    <s v="NO"/>
    <d v="2016-06-01T00:00:00"/>
    <d v="2016-12-01T00:00:00"/>
    <s v="NO"/>
    <x v="0"/>
  </r>
  <r>
    <x v="4"/>
    <x v="31"/>
    <s v="NO"/>
    <x v="31"/>
    <x v="64"/>
    <s v="Niños y niñas identificados en el marco del SGSSS"/>
    <d v="2016-07-01T00:00:00"/>
    <d v="2016-12-01T00:00:00"/>
    <s v="70% de los niños y niñas identificados  y con seguimiento en el marco del SGSSS"/>
    <m/>
    <s v="NO"/>
    <m/>
    <s v="NO"/>
    <s v="NO"/>
    <s v="NO"/>
    <s v="NO"/>
    <m/>
    <s v=""/>
    <n v="153"/>
    <s v="Sin fecha inicial"/>
    <s v="NO"/>
    <d v="2016-07-01T00:00:00"/>
    <d v="2016-12-01T00:00:00"/>
    <s v="NO"/>
    <x v="0"/>
  </r>
  <r>
    <x v="5"/>
    <x v="26"/>
    <s v="NO"/>
    <x v="26"/>
    <x v="65"/>
    <s v="proyecto de Presupuesto"/>
    <d v="2016-02-11T00:00:00"/>
    <d v="2017-04-30T00:00:00"/>
    <s v="Documento proyecto de Presupuesto"/>
    <s v="José Nemesio Moreno, Roselin Martínez, Juan Manuel Riaño"/>
    <s v="NO"/>
    <m/>
    <s v="NO"/>
    <s v="NO"/>
    <s v="NO"/>
    <s v="NO"/>
    <m/>
    <s v=""/>
    <n v="444"/>
    <s v="Sin fecha inicial"/>
    <s v="NO"/>
    <d v="2016-02-11T00:00:00"/>
    <d v="2017-04-30T00:00:00"/>
    <s v="SI"/>
    <x v="0"/>
  </r>
  <r>
    <x v="5"/>
    <x v="32"/>
    <s v="NO"/>
    <x v="32"/>
    <x v="66"/>
    <s v="Documento &quot;Programación de Bienes y Servicios&quot;"/>
    <d v="2016-12-01T00:00:00"/>
    <d v="2017-01-31T00:00:00"/>
    <s v="Documento &quot;Programación de Bienes y Servicios&quot;"/>
    <s v="José Nemesio Moreno, Roselín Martínez, Juan Manuel Riaño"/>
    <s v="NO"/>
    <m/>
    <s v="NO"/>
    <s v="NO"/>
    <s v="NO"/>
    <s v="NO"/>
    <m/>
    <s v=""/>
    <n v="61"/>
    <s v="Sin fecha inicial"/>
    <s v="NO"/>
    <d v="2016-12-01T00:00:00"/>
    <d v="2017-01-31T00:00:00"/>
    <s v="NO"/>
    <x v="0"/>
  </r>
  <r>
    <x v="5"/>
    <x v="33"/>
    <s v="NO"/>
    <x v="33"/>
    <x v="67"/>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s v="Roselin Martinez, Maria Ines Guzman, Maricela Guevara y Mayor Jhohana Montoya "/>
    <s v="NO"/>
    <m/>
    <s v="NO"/>
    <s v="NO"/>
    <s v="NO"/>
    <s v="NO"/>
    <m/>
    <s v=""/>
    <n v="0"/>
    <s v="Sin fecha inicial"/>
    <s v="NO"/>
    <d v="2016-07-01T00:00:00"/>
    <d v="2017-12-15T00:00:00"/>
    <s v="NO"/>
    <x v="0"/>
  </r>
  <r>
    <x v="5"/>
    <x v="33"/>
    <s v="NO"/>
    <x v="33"/>
    <x v="68"/>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m/>
    <s v="NO"/>
    <m/>
    <s v="NO"/>
    <s v="NO"/>
    <s v="NO"/>
    <s v="NO"/>
    <m/>
    <s v=""/>
    <n v="0"/>
    <s v="Sin fecha inicial"/>
    <s v="NO"/>
    <m/>
    <m/>
    <s v="NO"/>
    <x v="0"/>
  </r>
  <r>
    <x v="5"/>
    <x v="33"/>
    <s v="NO"/>
    <x v="33"/>
    <x v="69"/>
    <s v="Informe ejecutivo de instrucciones , respecto a la utilización de las areas disponibles para el desarrollo de programas de atención y tratamiento, educación y actividades productivas."/>
    <d v="2016-07-01T00:00:00"/>
    <d v="2016-07-01T00:00:00"/>
    <s v="Número de acciones ejecutadas sobre número de instrucciones. "/>
    <s v="Director de establecimiento, Subdirector de establecimiento y responsable del area de atención y tratamiento de los  ERON"/>
    <s v="NO"/>
    <m/>
    <s v="NO"/>
    <s v="NO"/>
    <s v="NO"/>
    <s v="NO"/>
    <m/>
    <s v=""/>
    <n v="0"/>
    <s v="Sin fecha inicial"/>
    <s v="NO"/>
    <m/>
    <m/>
    <s v="NO"/>
    <x v="0"/>
  </r>
  <r>
    <x v="5"/>
    <x v="0"/>
    <s v="NO"/>
    <x v="0"/>
    <x v="70"/>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s v="SI"/>
    <x v="0"/>
  </r>
  <r>
    <x v="5"/>
    <x v="0"/>
    <s v="NO"/>
    <x v="0"/>
    <x v="71"/>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s v="SI"/>
    <x v="0"/>
  </r>
  <r>
    <x v="5"/>
    <x v="0"/>
    <s v="NO"/>
    <x v="0"/>
    <x v="72"/>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s v="SI"/>
    <x v="0"/>
  </r>
  <r>
    <x v="5"/>
    <x v="1"/>
    <s v="NO"/>
    <x v="1"/>
    <x v="73"/>
    <s v="Correo electrónico &quot;Notificación&quot;"/>
    <d v="2016-04-19T00:00:00"/>
    <d v="2016-04-22T00:00:00"/>
    <s v="Correo electrónico"/>
    <s v="GRUPO DE PLANEACION ESTRATEGICA  ( O.L Rios Soto Leonel)"/>
    <s v="NO"/>
    <m/>
    <s v="NO"/>
    <s v="NO"/>
    <s v="NO"/>
    <s v="NO"/>
    <m/>
    <d v="2016-10-05T00:00:00"/>
    <n v="3"/>
    <n v="166"/>
    <s v="NO"/>
    <d v="2016-04-19T00:00:00"/>
    <d v="2016-04-22T00:00:00"/>
    <s v="SI"/>
    <x v="0"/>
  </r>
  <r>
    <x v="5"/>
    <x v="1"/>
    <s v="NO"/>
    <x v="1"/>
    <x v="74"/>
    <s v="Acta de reunión con los formuladores de los proyectos, socialización y diseño del plan de trabajo."/>
    <d v="2016-04-25T00:00:00"/>
    <d v="2016-05-02T00:00:00"/>
    <s v="Acta diligenciada y aprobada"/>
    <m/>
    <s v="NO"/>
    <m/>
    <s v="NO"/>
    <s v="NO"/>
    <s v="NO"/>
    <s v="NO"/>
    <m/>
    <d v="2016-10-05T00:00:00"/>
    <n v="7"/>
    <n v="156"/>
    <s v="NO"/>
    <d v="2016-04-25T00:00:00"/>
    <d v="2016-05-02T00:00:00"/>
    <s v="SI"/>
    <x v="0"/>
  </r>
  <r>
    <x v="5"/>
    <x v="1"/>
    <s v="NO"/>
    <x v="1"/>
    <x v="75"/>
    <s v="Envió solicitud  proyecto de inversión control de viabilidad sector"/>
    <d v="2016-05-03T00:00:00"/>
    <d v="2016-12-31T00:00:00"/>
    <s v="Envió de solicitud proyectos de inversión"/>
    <m/>
    <s v="NO"/>
    <m/>
    <s v="NO"/>
    <s v="NO"/>
    <s v="NO"/>
    <s v="NO"/>
    <m/>
    <d v="2016-10-05T00:00:00"/>
    <n v="242"/>
    <n v="-87"/>
    <s v="NO"/>
    <d v="2016-05-03T00:00:00"/>
    <d v="2016-12-31T00:00:00"/>
    <s v="SI"/>
    <x v="0"/>
  </r>
  <r>
    <x v="5"/>
    <x v="1"/>
    <s v="NO"/>
    <x v="1"/>
    <x v="76"/>
    <s v="Correo electrónico &quot;Notificación&quot;"/>
    <d v="2016-05-07T00:00:00"/>
    <d v="2016-05-15T00:00:00"/>
    <s v="Notificación"/>
    <m/>
    <s v="NO"/>
    <m/>
    <s v="NO"/>
    <s v="NO"/>
    <s v="NO"/>
    <s v="NO"/>
    <m/>
    <d v="2016-10-05T00:00:00"/>
    <n v="8"/>
    <n v="143"/>
    <s v="NO"/>
    <d v="2016-05-07T00:00:00"/>
    <d v="2016-05-15T00:00:00"/>
    <s v="SI"/>
    <x v="0"/>
  </r>
  <r>
    <x v="5"/>
    <x v="2"/>
    <s v="NO"/>
    <x v="2"/>
    <x v="77"/>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s v="SI"/>
    <x v="0"/>
  </r>
  <r>
    <x v="5"/>
    <x v="3"/>
    <s v="NO"/>
    <x v="3"/>
    <x v="78"/>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s v="SI"/>
    <x v="0"/>
  </r>
  <r>
    <x v="5"/>
    <x v="4"/>
    <s v="NO"/>
    <x v="4"/>
    <x v="79"/>
    <s v="Informe mensual de seguimiento"/>
    <d v="2016-04-29T00:00:00"/>
    <d v="2016-12-31T00:00:00"/>
    <s v="Documento"/>
    <s v="Subdireccion en Salud (Dr. JULIO ERNESTO BELTRÁN PULIDO)"/>
    <s v="NO"/>
    <m/>
    <s v="NO"/>
    <s v="NO"/>
    <s v="NO"/>
    <s v="NO"/>
    <m/>
    <d v="2017-04-08T00:00:00"/>
    <n v="246"/>
    <n v="98"/>
    <s v="NO"/>
    <d v="2016-04-29T00:00:00"/>
    <d v="2016-12-31T00:00:00"/>
    <s v="SI"/>
    <x v="0"/>
  </r>
  <r>
    <x v="5"/>
    <x v="19"/>
    <s v="NO"/>
    <x v="19"/>
    <x v="80"/>
    <s v="Oficio  de necesidades y reiteración presentados a la USPEC"/>
    <d v="2016-04-29T00:00:00"/>
    <d v="2016-06-30T00:00:00"/>
    <s v="Oficio emitido"/>
    <s v="GRUPO  LOGISTICO DE LA DIRECCION DE GESTION CORPORATIVA _x000a_( capitan Gutierrez Barrera Edgar) "/>
    <s v="NO"/>
    <m/>
    <s v="NO"/>
    <s v="NO"/>
    <s v="NO"/>
    <s v="NO"/>
    <m/>
    <d v="2017-04-08T00:00:00"/>
    <n v="62"/>
    <n v="282"/>
    <s v="NO"/>
    <d v="2016-04-29T00:00:00"/>
    <d v="2016-06-30T00:00:00"/>
    <s v="SI"/>
    <x v="0"/>
  </r>
  <r>
    <x v="5"/>
    <x v="34"/>
    <s v="NO"/>
    <x v="34"/>
    <x v="81"/>
    <s v="Informe"/>
    <d v="2016-05-10T00:00:00"/>
    <d v="2017-01-10T00:00:00"/>
    <s v="8 informes"/>
    <s v="Dirección de Atención y Tratamiento"/>
    <s v="NO"/>
    <m/>
    <s v="NO"/>
    <s v="NO"/>
    <s v="NO"/>
    <s v="NO"/>
    <m/>
    <s v=""/>
    <n v="245"/>
    <s v="Sin fecha inicial"/>
    <s v="NO"/>
    <d v="2016-05-10T00:00:00"/>
    <d v="2017-01-10T00:00:00"/>
    <s v="NO"/>
    <x v="0"/>
  </r>
  <r>
    <x v="5"/>
    <x v="34"/>
    <s v="NO"/>
    <x v="34"/>
    <x v="82"/>
    <s v="Informe"/>
    <d v="2016-05-05T00:00:00"/>
    <d v="2017-01-05T00:00:00"/>
    <s v="8 informes"/>
    <s v="Direcciones Regionales "/>
    <s v="NO"/>
    <m/>
    <s v="NO"/>
    <s v="NO"/>
    <s v="NO"/>
    <s v="NO"/>
    <m/>
    <s v=""/>
    <n v="245"/>
    <s v="Sin fecha inicial"/>
    <s v="NO"/>
    <d v="2016-05-05T00:00:00"/>
    <d v="2017-01-05T00:00:00"/>
    <s v="NO"/>
    <x v="0"/>
  </r>
  <r>
    <x v="5"/>
    <x v="34"/>
    <s v="NO"/>
    <x v="34"/>
    <x v="83"/>
    <s v="Informe"/>
    <d v="2016-04-29T00:00:00"/>
    <d v="2016-12-30T00:00:00"/>
    <s v="8 informes"/>
    <s v="Establecimientos de reclusión"/>
    <s v="NO"/>
    <m/>
    <s v="NO"/>
    <s v="NO"/>
    <s v="NO"/>
    <s v="NO"/>
    <m/>
    <s v=""/>
    <n v="245"/>
    <s v="Sin fecha inicial"/>
    <s v="NO"/>
    <d v="2016-04-29T00:00:00"/>
    <d v="2016-12-30T00:00:00"/>
    <s v="NO"/>
    <x v="0"/>
  </r>
  <r>
    <x v="5"/>
    <x v="34"/>
    <s v="NO"/>
    <x v="34"/>
    <x v="84"/>
    <s v="Módulo social-Atención individual interno-eje prestacional alimentado diariamente."/>
    <d v="2016-04-08T00:00:00"/>
    <d v="2016-12-30T00:00:00"/>
    <s v="Registros SISIPEC WEB"/>
    <m/>
    <s v="NO"/>
    <m/>
    <s v="NO"/>
    <s v="NO"/>
    <s v="NO"/>
    <s v="NO"/>
    <m/>
    <s v=""/>
    <n v="266"/>
    <s v="Sin fecha inicial"/>
    <s v="NO"/>
    <d v="2016-04-08T00:00:00"/>
    <d v="2016-12-30T00:00:00"/>
    <s v="NO"/>
    <x v="0"/>
  </r>
  <r>
    <x v="5"/>
    <x v="21"/>
    <s v="NO"/>
    <x v="21"/>
    <x v="85"/>
    <s v="Oficio  de necesidades y reiteración presentados a la USPEC"/>
    <d v="2016-04-29T00:00:00"/>
    <d v="2016-06-03T00:00:00"/>
    <s v="Consolidado necesidades"/>
    <s v="GRUPO  LOGISTICO DE LA DIRECCION DE GESTION CORPORATIVA _x000a_( capitan Gutierrez Barrera Edgar) "/>
    <s v="NO"/>
    <m/>
    <s v="NO"/>
    <s v="NO"/>
    <s v="NO"/>
    <s v="NO"/>
    <m/>
    <d v="2016-07-07T00:00:00"/>
    <n v="35"/>
    <n v="34"/>
    <s v="NO"/>
    <d v="2016-04-29T00:00:00"/>
    <d v="2016-06-03T00:00:00"/>
    <s v="NO"/>
    <x v="0"/>
  </r>
  <r>
    <x v="5"/>
    <x v="22"/>
    <s v="NO"/>
    <x v="22"/>
    <x v="86"/>
    <s v="consolidacion de Informes de seguimiento de los 16 Establecimientos"/>
    <s v="29/0142016"/>
    <d v="2016-12-30T00:00:00"/>
    <s v="Informe"/>
    <s v="Directores Regionales, Directores de Establecimientos , la Direccion de Atencion y Tratamiento. "/>
    <s v="NO"/>
    <m/>
    <s v="NO"/>
    <s v="NO"/>
    <s v="NO"/>
    <s v="NO"/>
    <m/>
    <d v="2017-04-08T00:00:00"/>
    <s v="Sin fecha inicial"/>
    <n v="99"/>
    <s v="NO"/>
    <s v="29/0142016"/>
    <d v="2016-12-30T00:00:00"/>
    <s v="NO"/>
    <x v="0"/>
  </r>
  <r>
    <x v="5"/>
    <x v="23"/>
    <s v="NO"/>
    <x v="23"/>
    <x v="87"/>
    <s v="Protocolo de Tratamiento Higienico y Optimo de  Alimentos "/>
    <d v="2016-04-08T00:00:00"/>
    <d v="2016-05-08T00:00:00"/>
    <s v=" informe"/>
    <s v="GRUPO ALIMENTACION "/>
    <s v="NO"/>
    <m/>
    <s v="NO"/>
    <s v="NO"/>
    <s v="NO"/>
    <s v="NO"/>
    <m/>
    <s v=""/>
    <n v="30"/>
    <s v="Sin fecha inicial"/>
    <s v="NO"/>
    <d v="2016-04-08T00:00:00"/>
    <d v="2016-05-08T00:00:00"/>
    <s v="NO"/>
    <x v="0"/>
  </r>
  <r>
    <x v="5"/>
    <x v="23"/>
    <s v="NO"/>
    <x v="23"/>
    <x v="88"/>
    <s v="Informes de seguimiento mensual "/>
    <d v="2016-05-09T00:00:00"/>
    <d v="2018-04-08T00:00:00"/>
    <s v="Informes"/>
    <s v="Directores de Establecimientos  Y  la Direccion de Atencion y Tratamiento. "/>
    <s v="NO"/>
    <m/>
    <s v="NO"/>
    <s v="NO"/>
    <s v="NO"/>
    <s v="NO"/>
    <m/>
    <s v=""/>
    <n v="699"/>
    <s v="Sin fecha inicial"/>
    <s v="NO"/>
    <d v="2016-05-09T00:00:00"/>
    <d v="2018-04-08T00:00:00"/>
    <s v="NO"/>
    <x v="0"/>
  </r>
  <r>
    <x v="5"/>
    <x v="24"/>
    <s v="NO"/>
    <x v="24"/>
    <x v="89"/>
    <s v="Oficio  de necesidades y reiteración presentados a la USPEC"/>
    <d v="2016-04-29T00:00:00"/>
    <d v="2016-06-03T00:00:00"/>
    <s v="Solicitud necesidades/documento"/>
    <s v="GRUPO  LOGISTICO DE LA DIRECCION DE GESTION CORPORATIVA _x000a_( capitan Gutierrez Barrera Edgar) "/>
    <s v="NO"/>
    <m/>
    <s v="NO"/>
    <s v="NO"/>
    <s v="NO"/>
    <s v="NO"/>
    <m/>
    <d v="2016-07-07T00:00:00"/>
    <n v="35"/>
    <n v="34"/>
    <s v="NO"/>
    <d v="2016-04-29T00:00:00"/>
    <d v="2016-06-03T00:00:00"/>
    <s v="SI"/>
    <x v="0"/>
  </r>
  <r>
    <x v="5"/>
    <x v="35"/>
    <s v="NO"/>
    <x v="35"/>
    <x v="90"/>
    <s v="informe  consolidado  de necesidades   presentadas por los Establecimientos a la USPEC."/>
    <d v="2016-05-31T00:00:00"/>
    <d v="2016-06-03T00:00:00"/>
    <s v="informe "/>
    <s v="GRUPO  LOGISTICO DE LA DIRECCION DE GESTION CORPORATIVA _x000a_( capitan Gutierrez Barrera Edgar) "/>
    <s v="NO"/>
    <m/>
    <s v="NO"/>
    <s v="NO"/>
    <s v="NO"/>
    <s v="NO"/>
    <m/>
    <s v=""/>
    <n v="3"/>
    <s v="Sin fecha inicial"/>
    <s v="NO"/>
    <d v="2016-05-31T00:00:00"/>
    <d v="2016-06-03T00:00:00"/>
    <s v="NO"/>
    <x v="0"/>
  </r>
  <r>
    <x v="6"/>
    <x v="36"/>
    <s v="NO"/>
    <x v="36"/>
    <x v="91"/>
    <s v="Conceptos que sean requeridos de acuerdo con las competencias del Ministerio de Salud y Protección Social  y la experiencia en la dirección del SGSSS."/>
    <d v="2016-04-08T00:00:00"/>
    <d v="2016-07-08T00:00:00"/>
    <m/>
    <s v="JOSE LUIS ORTIZ HOYOS"/>
    <s v="NO"/>
    <m/>
    <s v="NO"/>
    <s v="NO"/>
    <s v="NO"/>
    <s v="NO"/>
    <m/>
    <d v="2016-07-07T00:00:00"/>
    <n v="91"/>
    <n v="-1"/>
    <s v="NO"/>
    <d v="2016-04-08T00:00:00"/>
    <d v="2016-07-08T00:00:00"/>
    <s v="NO"/>
    <x v="1"/>
  </r>
  <r>
    <x v="6"/>
    <x v="37"/>
    <s v="NO"/>
    <x v="37"/>
    <x v="92"/>
    <s v="Apoyo  técnico para que la USPEC  y el INPEC definan los estándares de calidad  en orden al Modelo de Atención en Salud PPL - Res 5159 de 2015 y generación de conceptos adicionales que se requieran para la implementación del modelo previa solicitud de la USPEC y el INPEC."/>
    <d v="2016-04-08T00:00:00"/>
    <d v="2016-07-08T00:00:00"/>
    <m/>
    <s v="JOSE LUIS ORTIZ HOYOS"/>
    <s v="NO"/>
    <m/>
    <s v="NO"/>
    <s v="NO"/>
    <s v="NO"/>
    <s v="NO"/>
    <m/>
    <s v=""/>
    <n v="91"/>
    <s v="Sin fecha inicial"/>
    <s v="NO"/>
    <d v="2016-04-08T00:00:00"/>
    <d v="2016-07-08T00:00:00"/>
    <s v="NO"/>
    <x v="1"/>
  </r>
  <r>
    <x v="6"/>
    <x v="38"/>
    <s v="NO"/>
    <x v="38"/>
    <x v="93"/>
    <s v="Apoyo a la USPEC en la revisión del  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s v="NO"/>
    <x v="1"/>
  </r>
  <r>
    <x v="6"/>
    <x v="39"/>
    <s v="NO"/>
    <x v="39"/>
    <x v="94"/>
    <s v="Apoyo a la USPEC en la revisión del documento que adapta el Modelo de Gestión del Servicio Farmacéutico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s v="NO"/>
    <x v="1"/>
  </r>
  <r>
    <x v="6"/>
    <x v="40"/>
    <s v="NO"/>
    <x v="40"/>
    <x v="95"/>
    <s v="Apoyo a la USPEC en la revisión de los protocolos de vigilancia que expidan"/>
    <d v="2016-04-08T00:00:00"/>
    <d v="2016-07-08T00:00:00"/>
    <m/>
    <s v="JOSE LUIS ORTIZ HOYOS"/>
    <s v="NO"/>
    <m/>
    <s v="NO"/>
    <s v="NO"/>
    <s v="NO"/>
    <s v="NO"/>
    <m/>
    <s v=""/>
    <n v="91"/>
    <s v="Sin fecha inicial"/>
    <s v="NO"/>
    <d v="2016-04-08T00:00:00"/>
    <d v="2016-07-08T00:00:00"/>
    <s v="NO"/>
    <x v="1"/>
  </r>
  <r>
    <x v="6"/>
    <x v="41"/>
    <s v="NO"/>
    <x v="41"/>
    <x v="96"/>
    <s v="Apoyo técnico a la USPEC en la revisión del Manual de Manipulación de Alimentos para Servicios de Alimentación en Establecimientos Penitenciarios y Carcelarios del orden nacional_x000a_"/>
    <d v="2016-04-08T00:00:00"/>
    <d v="2016-07-08T00:00:00"/>
    <m/>
    <s v="JOSE LUIS ORTIZ HOYOS"/>
    <s v="NO"/>
    <m/>
    <s v="NO"/>
    <s v="NO"/>
    <s v="NO"/>
    <s v="NO"/>
    <m/>
    <s v=""/>
    <n v="91"/>
    <s v="Sin fecha inicial"/>
    <s v="NO"/>
    <d v="2016-04-08T00:00:00"/>
    <d v="2016-07-08T00:00:00"/>
    <s v="NO"/>
    <x v="1"/>
  </r>
  <r>
    <x v="6"/>
    <x v="42"/>
    <s v="NO"/>
    <x v="42"/>
    <x v="97"/>
    <s v="Construcción de un lineamiento que establezca los parámetros alimentarios y nutricionales para los niños menores de 3 años que conviven en los Establecimientos Pentenciarios y Carcelarios con sus madres, bajo el control y vigilancia del ICBF. Este debe ser adoptado por la USPEC_x000a_Participar activamente en todos los espacios a los que sea convocado el Ministerio y aportar desde la experiencia y competencias."/>
    <d v="2016-04-08T00:00:00"/>
    <d v="2016-07-08T00:00:00"/>
    <m/>
    <s v="JOSE LUIS ORTIZ HOYOS"/>
    <s v="NO"/>
    <m/>
    <s v="NO"/>
    <s v="NO"/>
    <s v="NO"/>
    <s v="NO"/>
    <m/>
    <s v=""/>
    <n v="91"/>
    <s v="Sin fecha inicial"/>
    <s v="NO"/>
    <d v="2016-04-08T00:00:00"/>
    <d v="2016-07-08T00:00:00"/>
    <s v="NO"/>
    <x v="1"/>
  </r>
  <r>
    <x v="6"/>
    <x v="25"/>
    <s v="NO"/>
    <x v="25"/>
    <x v="98"/>
    <s v="Participación en reuniones periódicas  y entrega de  información relevante para que la USPEC y el Consorcio discutan las formas de contratación adeucadas para la operación del modelo de atención _x000a_                                              _x000a_Promover reuniones con otros pagadores del SGSSS para conocer experiencias sobre formas de contratación."/>
    <d v="2016-04-08T00:00:00"/>
    <d v="2016-07-08T00:00:00"/>
    <m/>
    <s v="JOSE LUIS ORTIZ HOYOS"/>
    <s v="SI"/>
    <s v="Garantizar la adecuada prestación de los servicios de salud y la Prevención de enfermedades al interior de los penales"/>
    <s v="NO"/>
    <s v="NO"/>
    <s v="NO"/>
    <s v="NO"/>
    <m/>
    <s v=""/>
    <n v="91"/>
    <s v="Sin fecha inicial"/>
    <s v="NO"/>
    <d v="2016-04-08T00:00:00"/>
    <d v="2016-07-08T00:00:00"/>
    <s v="NO"/>
    <x v="1"/>
  </r>
  <r>
    <x v="6"/>
    <x v="43"/>
    <s v="NO"/>
    <x v="43"/>
    <x v="99"/>
    <s v="Apoyar en  divulgar norma que regula la atención de la  población privada de la libertad.      _x000a_Pormover otras videoconferencias de información para la población en general."/>
    <d v="2016-04-08T00:00:00"/>
    <d v="2016-07-08T00:00:00"/>
    <m/>
    <s v="JOSE LUIS ORTIZ HOYOS"/>
    <s v="NO"/>
    <m/>
    <s v="NO"/>
    <s v="NO"/>
    <s v="NO"/>
    <s v="NO"/>
    <m/>
    <s v=""/>
    <n v="91"/>
    <s v="Sin fecha inicial"/>
    <s v="NO"/>
    <d v="2016-04-08T00:00:00"/>
    <d v="2016-07-08T00:00:00"/>
    <s v="NO"/>
    <x v="1"/>
  </r>
  <r>
    <x v="7"/>
    <x v="44"/>
    <s v="NO"/>
    <x v="44"/>
    <x v="100"/>
    <s v="Proyectos de ley o actos legislativos acordes con el estándar mínimo constitucional "/>
    <d v="2016-04-08T00:00:00"/>
    <m/>
    <m/>
    <s v="MinJusticia - Marcela Abadía_x000a_Directora de Política Criminal y Penitenciaria"/>
    <s v="NO"/>
    <m/>
    <s v="SI"/>
    <s v="NO"/>
    <s v="SI"/>
    <s v="NO"/>
    <m/>
    <s v=""/>
    <s v="Permanente"/>
    <s v="Permanente"/>
    <s v="NO"/>
    <s v="8 de abril de 2016"/>
    <s v="Permanente"/>
    <s v="SI"/>
    <x v="0"/>
  </r>
  <r>
    <x v="7"/>
    <x v="45"/>
    <s v="PC-62"/>
    <x v="45"/>
    <x v="101"/>
    <s v="Plan de fortalecimiento del Consejo Superior de Política Criminal y sus instancias técnicas"/>
    <d v="2016-04-08T00:00:00"/>
    <d v="2016-10-08T00:00:00"/>
    <m/>
    <s v="MinJusticia - Nadia Lizarazo - Dirección Política Criminal y Penitenciaria"/>
    <s v="NO"/>
    <m/>
    <s v="NO"/>
    <s v="NO"/>
    <s v="NO"/>
    <s v="NO"/>
    <m/>
    <d v="2016-10-05T00:00:00"/>
    <n v="183"/>
    <n v="-3"/>
    <s v="NO"/>
    <s v="8 de abril de 2016"/>
    <s v="8 de octubre de 2016"/>
    <s v="SI"/>
    <x v="0"/>
  </r>
  <r>
    <x v="7"/>
    <x v="46"/>
    <s v="PC-36"/>
    <x v="46"/>
    <x v="102"/>
    <s v="Política de concientización ciudadana"/>
    <d v="2016-04-08T00:00:00"/>
    <d v="2018-06-30T00:00:00"/>
    <m/>
    <s v="MinJusticia - Dirección de Política Criminal y Penitenciaria"/>
    <s v="NO"/>
    <m/>
    <s v="NO"/>
    <s v="NO"/>
    <s v="NO"/>
    <s v="NO"/>
    <m/>
    <d v="2016-10-05T00:00:00"/>
    <n v="813"/>
    <n v="-633"/>
    <s v="NO"/>
    <s v="8 de abril de 2016"/>
    <s v="30 de junio de 2018"/>
    <s v="SI"/>
    <x v="0"/>
  </r>
  <r>
    <x v="7"/>
    <x v="47"/>
    <s v="NO"/>
    <x v="47"/>
    <x v="103"/>
    <s v="Diagnóstico de necesidades para  la creación de un sistema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s v="SI"/>
    <x v="0"/>
  </r>
  <r>
    <x v="7"/>
    <x v="47"/>
    <s v="NO"/>
    <x v="47"/>
    <x v="104"/>
    <s v="Desarrollar sistema oficial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s v="SI"/>
    <x v="0"/>
  </r>
  <r>
    <x v="7"/>
    <x v="47"/>
    <s v="NO"/>
    <x v="47"/>
    <x v="105"/>
    <s v="Servicios de información"/>
    <d v="2017-01-01T00:00:00"/>
    <d v="2017-12-31T00:00:00"/>
    <m/>
    <s v="MinJusticia - Suzy Sierra - Oficina de Información en Justicia"/>
    <s v="NO"/>
    <m/>
    <s v="NO"/>
    <s v="NO"/>
    <s v="NO"/>
    <s v="NO"/>
    <m/>
    <d v="2016-10-05T00:00:00"/>
    <n v="364"/>
    <n v="-452"/>
    <s v="NO"/>
    <s v="1 de enero de 2017"/>
    <s v="31 de diciembre de 2017"/>
    <s v="SI"/>
    <x v="0"/>
  </r>
  <r>
    <x v="7"/>
    <x v="47"/>
    <s v="NO"/>
    <x v="47"/>
    <x v="106"/>
    <s v="Líneas base de nuevas temáticas"/>
    <d v="2017-01-01T00:00:00"/>
    <d v="2017-12-31T00:00:00"/>
    <m/>
    <s v="MinJusticia - Suzy Sierra - Oficina de Información en Justicia"/>
    <s v="NO"/>
    <m/>
    <s v="NO"/>
    <s v="NO"/>
    <s v="NO"/>
    <s v="NO"/>
    <m/>
    <d v="2016-10-05T00:00:00"/>
    <n v="364"/>
    <n v="-452"/>
    <s v="NO"/>
    <s v="1 de enero de 2017"/>
    <s v="31 de diciembre de 2017"/>
    <s v="SI"/>
    <x v="0"/>
  </r>
  <r>
    <x v="7"/>
    <x v="47"/>
    <s v="NO"/>
    <x v="47"/>
    <x v="107"/>
    <s v="Modelo de gestión de información "/>
    <d v="2017-01-01T00:00:00"/>
    <d v="2017-12-31T00:00:00"/>
    <m/>
    <s v="MinJusticia - Suzy Sierra - Oficina de Información en Justicia"/>
    <s v="NO"/>
    <m/>
    <s v="NO"/>
    <s v="NO"/>
    <s v="NO"/>
    <s v="NO"/>
    <m/>
    <d v="2016-10-05T00:00:00"/>
    <n v="364"/>
    <n v="-452"/>
    <s v="NO"/>
    <s v="1 de enero de 2017"/>
    <s v="31 de diciembre de 2017"/>
    <s v="SI"/>
    <x v="0"/>
  </r>
  <r>
    <x v="7"/>
    <x v="47"/>
    <s v="NO"/>
    <x v="47"/>
    <x v="108"/>
    <s v="Esquemas de intercambio de información para el Sistema de Justicia"/>
    <d v="2017-01-01T00:00:00"/>
    <d v="2017-12-31T00:00:00"/>
    <m/>
    <s v="MinJusticia - Suzy Sierra - Oficina de Información en Justicia"/>
    <s v="NO"/>
    <m/>
    <s v="NO"/>
    <s v="NO"/>
    <s v="NO"/>
    <s v="NO"/>
    <m/>
    <d v="2016-10-05T00:00:00"/>
    <n v="364"/>
    <n v="-452"/>
    <s v="NO"/>
    <s v="1 de enero de 2017"/>
    <s v="31 de diciembre de 2017"/>
    <s v="SI"/>
    <x v="0"/>
  </r>
  <r>
    <x v="7"/>
    <x v="48"/>
    <s v="NO"/>
    <x v="48"/>
    <x v="109"/>
    <s v="Documento que contiene la descripción del estado de la coherencia de las penas"/>
    <d v="2016-04-08T00:00:00"/>
    <d v="2017-12-31T00:00:00"/>
    <m/>
    <s v="MinJusticia - Ricardo Cita - Dirección de Política Criminal y Penitenciaria"/>
    <s v="NO"/>
    <m/>
    <s v="NO"/>
    <s v="NO"/>
    <s v="NO"/>
    <s v="NO"/>
    <m/>
    <s v=""/>
    <n v="632"/>
    <s v="Sin fecha inicial"/>
    <s v="NO"/>
    <s v="8 de abril de 2016"/>
    <s v="31 de diciembre de 2016"/>
    <s v="SI"/>
    <x v="0"/>
  </r>
  <r>
    <x v="7"/>
    <x v="48"/>
    <s v="NO"/>
    <x v="48"/>
    <x v="110"/>
    <s v="Propuesta de proyecto de ley"/>
    <d v="2016-04-08T00:00:00"/>
    <d v="2017-12-31T00:00:00"/>
    <m/>
    <s v="MinJusticia - Ricardo Cita - Dirección de Política Criminal y Penitenciaria"/>
    <s v="NO"/>
    <m/>
    <s v="NO"/>
    <s v="NO"/>
    <s v="NO"/>
    <s v="NO"/>
    <m/>
    <s v=""/>
    <n v="632"/>
    <s v="Sin fecha inicial"/>
    <s v="NO"/>
    <s v="8 de abril de 2016"/>
    <s v="31 de diciembre de 2016"/>
    <s v="SI"/>
    <x v="0"/>
  </r>
  <r>
    <x v="7"/>
    <x v="49"/>
    <s v="PC-67"/>
    <x v="49"/>
    <x v="111"/>
    <s v="Oficina de Información en Justicia recopilando información sobre política criminal y Observatorio de Política Criminal procesando y estudiando la información suministrada"/>
    <d v="2016-04-08T00:00:00"/>
    <m/>
    <m/>
    <s v="MinJusticia - Suzy Sierra - Oficina de Información en Justicia"/>
    <s v="NO"/>
    <m/>
    <s v="SI"/>
    <s v="NO"/>
    <s v="SI"/>
    <s v="NO"/>
    <m/>
    <d v="2016-10-05T00:00:00"/>
    <s v="Permanente"/>
    <s v="Permanente"/>
    <s v="NO"/>
    <s v="8 de abril de 2016"/>
    <s v="Permanente"/>
    <s v="SI"/>
    <x v="0"/>
  </r>
  <r>
    <x v="7"/>
    <x v="0"/>
    <s v="NO"/>
    <x v="0"/>
    <x v="112"/>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d v="2018-04-08T00:00:00"/>
    <n v="364"/>
    <n v="98"/>
    <s v="NO"/>
    <s v="1 de enero de 2017"/>
    <s v="31 de diciembre de 2017"/>
    <s v="SI"/>
    <x v="0"/>
  </r>
  <r>
    <x v="7"/>
    <x v="0"/>
    <s v="NO"/>
    <x v="0"/>
    <x v="113"/>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d v="2018-04-08T00:00:00"/>
    <n v="364"/>
    <n v="98"/>
    <s v="NO"/>
    <s v="1 de enero de 2017"/>
    <s v="31 de diciembre de 2017"/>
    <s v="SI"/>
    <x v="0"/>
  </r>
  <r>
    <x v="7"/>
    <x v="50"/>
    <s v="NO"/>
    <x v="50"/>
    <x v="114"/>
    <s v="Actas de coordinación de los actores"/>
    <d v="2016-04-21T00:00:00"/>
    <d v="2016-06-08T00:00:00"/>
    <m/>
    <s v="MinJusticia - Diego Olarte - Dirección de Política Criminal y Penitenciaria"/>
    <s v="NO"/>
    <m/>
    <s v="NO"/>
    <s v="NO"/>
    <s v="NO"/>
    <s v="NO"/>
    <m/>
    <d v="2016-06-07T00:00:00"/>
    <n v="48"/>
    <n v="-1"/>
    <s v="NO"/>
    <s v="21 de abril de 2016"/>
    <s v="8 de junio de 2016"/>
    <s v="SI"/>
    <x v="0"/>
  </r>
  <r>
    <x v="7"/>
    <x v="51"/>
    <s v="NO"/>
    <x v="51"/>
    <x v="115"/>
    <s v="Actas de coordinación de los actores"/>
    <d v="2016-04-21T00:00:00"/>
    <d v="2016-08-08T00:00:00"/>
    <m/>
    <s v="MinJusticia - Diego Olarte - Dirección de Política Criminal y Penitenciaria"/>
    <s v="NO"/>
    <m/>
    <s v="NO"/>
    <s v="NO"/>
    <s v="NO"/>
    <s v="NO"/>
    <m/>
    <d v="2016-08-06T00:00:00"/>
    <n v="109"/>
    <n v="-2"/>
    <s v="NO"/>
    <s v="21 de abril de 2016"/>
    <s v="8 de agosto de 2016"/>
    <s v="SI"/>
    <x v="0"/>
  </r>
  <r>
    <x v="7"/>
    <x v="52"/>
    <s v="NO"/>
    <x v="52"/>
    <x v="116"/>
    <s v="Actas de coordinación de los actores"/>
    <d v="2016-04-21T00:00:00"/>
    <d v="2016-08-08T00:00:00"/>
    <m/>
    <s v="MinJusticia - Diego Olarte - Dirección de Política Criminal y Penitenciaria"/>
    <s v="NO"/>
    <m/>
    <s v="NO"/>
    <s v="NO"/>
    <s v="NO"/>
    <s v="NO"/>
    <m/>
    <d v="2016-08-06T00:00:00"/>
    <n v="109"/>
    <n v="-2"/>
    <s v="NO"/>
    <s v="21 de abril de 2016"/>
    <s v="8 de agosto de 2016"/>
    <s v="SI"/>
    <x v="0"/>
  </r>
  <r>
    <x v="7"/>
    <x v="53"/>
    <s v="NO"/>
    <x v="53"/>
    <x v="117"/>
    <s v="Conformación del Comité"/>
    <d v="2016-04-08T00:00:00"/>
    <d v="2016-04-08T00:00:00"/>
    <m/>
    <s v="MinJusticia - Diego Olarte - Dirección de Política Criminal y Penitenciaria"/>
    <s v="NO"/>
    <m/>
    <s v="NO"/>
    <s v="NO"/>
    <s v="NO"/>
    <s v="NO"/>
    <m/>
    <s v=""/>
    <n v="0"/>
    <s v="Sin fecha inicial"/>
    <s v="NO"/>
    <s v="8 de abril de 2016"/>
    <s v="8 de abril de 2016"/>
    <s v="SI"/>
    <x v="0"/>
  </r>
  <r>
    <x v="7"/>
    <x v="17"/>
    <s v="PC-81"/>
    <x v="17"/>
    <x v="118"/>
    <s v="Identificar desde el Comité Interdisciplinario los estándares en materia de vida carcelaria"/>
    <d v="2016-04-08T00:00:00"/>
    <d v="2016-10-08T00:00:00"/>
    <m/>
    <s v="MinJusticia - Diego Olarte - Dirección de Política Criminal y Penitenciaria"/>
    <s v="NO"/>
    <m/>
    <s v="NO"/>
    <s v="NO"/>
    <s v="NO"/>
    <s v="NO"/>
    <m/>
    <d v="2017-07-02T00:00:00"/>
    <n v="183"/>
    <n v="267"/>
    <s v="NO"/>
    <s v="8 de abril de 2016"/>
    <s v="8 de octubre de 2016 (sujeto a participación activa de todos los actores del Comité)"/>
    <s v="SI"/>
    <x v="0"/>
  </r>
  <r>
    <x v="7"/>
    <x v="17"/>
    <s v="PC-81"/>
    <x v="17"/>
    <x v="119"/>
    <s v="Actas de coordinación de los actores"/>
    <d v="2016-04-08T00:00:00"/>
    <d v="2017-07-08T00:00:00"/>
    <m/>
    <s v="MinJusticia - Diego Olarte - Dirección de Política Criminal y Penitenciaria"/>
    <s v="NO"/>
    <m/>
    <s v="NO"/>
    <s v="NO"/>
    <s v="NO"/>
    <s v="NO"/>
    <m/>
    <d v="2017-07-02T00:00:00"/>
    <n v="456"/>
    <n v="-6"/>
    <s v="NO"/>
    <s v="8 de abril de 2016"/>
    <s v="8 de julio de 2017"/>
    <s v="SI"/>
    <x v="0"/>
  </r>
  <r>
    <x v="7"/>
    <x v="1"/>
    <s v="NO"/>
    <x v="1"/>
    <x v="120"/>
    <s v="Proyectos ajustados a condiciones mínimas de subsistencia digna y humana"/>
    <d v="2016-04-08T00:00:00"/>
    <m/>
    <m/>
    <s v="MinJusticia - Diego Olarte - Dirección de Política Criminal y Penitenciaria"/>
    <s v="NO"/>
    <m/>
    <s v="NO"/>
    <s v="NO"/>
    <s v="SI"/>
    <s v="NO"/>
    <m/>
    <d v="2016-10-05T00:00:00"/>
    <s v="Sin fecha final"/>
    <s v="Sin fecha final"/>
    <s v="SI"/>
    <s v="8 de abril de 2016"/>
    <s v="Actualmente no tenemos proyectos que no se ajusten a condiciones mínimas de subsistencia digna y humana. No obstante, consideramos que la ejecución de esta orden hacia adelante es de carácter permanente."/>
    <s v="SI"/>
    <x v="0"/>
  </r>
  <r>
    <x v="7"/>
    <x v="2"/>
    <s v="NO"/>
    <x v="2"/>
    <x v="121"/>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m/>
    <m/>
    <s v="MinJusticia - Rafael Díaz - Oficina de Planeación"/>
    <s v="NO"/>
    <m/>
    <s v="SI"/>
    <s v="NO"/>
    <s v="SI"/>
    <s v="NO"/>
    <m/>
    <s v=""/>
    <s v="Permanente"/>
    <s v="Permanente"/>
    <s v="NO"/>
    <s v="8 de abril de 2016"/>
    <s v="Permanente"/>
    <s v="SI"/>
    <x v="0"/>
  </r>
  <r>
    <x v="7"/>
    <x v="4"/>
    <s v="NO"/>
    <x v="4"/>
    <x v="122"/>
    <m/>
    <m/>
    <m/>
    <m/>
    <m/>
    <s v="NO"/>
    <m/>
    <s v="NO"/>
    <s v="NO"/>
    <s v="SI"/>
    <s v="NO"/>
    <m/>
    <d v="2017-04-08T00:00:00"/>
    <s v="Sin fecha inicial"/>
    <s v="Sin fecha final"/>
    <s v="SI"/>
    <m/>
    <m/>
    <s v="SI"/>
    <x v="0"/>
  </r>
  <r>
    <x v="7"/>
    <x v="54"/>
    <s v="NO"/>
    <x v="54"/>
    <x v="123"/>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55"/>
    <s v="PC-90"/>
    <x v="55"/>
    <x v="124"/>
    <s v="Actas de coordinación de los actores"/>
    <d v="2017-04-08T00:00:00"/>
    <d v="2016-05-08T00:00:00"/>
    <m/>
    <s v="MinJusticia - Diego Olarte - Dirección de Política Criminal y Penitenciaria"/>
    <s v="NO"/>
    <m/>
    <s v="NO"/>
    <s v="NO"/>
    <s v="NO"/>
    <s v="NO"/>
    <m/>
    <d v="2017-04-08T00:00:00"/>
    <n v="-335"/>
    <n v="335"/>
    <s v="NO"/>
    <s v="8 de abril de 2016"/>
    <s v="8 de mayo de 2016"/>
    <s v="SI"/>
    <x v="0"/>
  </r>
  <r>
    <x v="7"/>
    <x v="55"/>
    <s v="PC-90"/>
    <x v="55"/>
    <x v="125"/>
    <s v="Oficiar a las entidades territoriales"/>
    <d v="2017-04-08T00:00:00"/>
    <d v="2016-05-08T00:00:00"/>
    <m/>
    <s v="MinJusticia - Diego Olarte - Dirección de Política Criminal y Penitenciaria"/>
    <s v="NO"/>
    <m/>
    <s v="NO"/>
    <s v="NO"/>
    <s v="NO"/>
    <s v="NO"/>
    <m/>
    <d v="2017-04-08T00:00:00"/>
    <n v="-335"/>
    <n v="335"/>
    <s v="NO"/>
    <s v="8 de abril de 2016"/>
    <s v="8 de mayo de 2016"/>
    <s v="SI"/>
    <x v="0"/>
  </r>
  <r>
    <x v="7"/>
    <x v="19"/>
    <s v="NO"/>
    <x v="19"/>
    <x v="126"/>
    <s v="Actas de coordinación de los actores"/>
    <d v="2017-04-08T00:00:00"/>
    <m/>
    <m/>
    <s v="MinJusticia - Diego Olarte - Dirección de Política Criminal y Penitenciaria"/>
    <s v="SI"/>
    <m/>
    <s v="SI"/>
    <s v="NO"/>
    <s v="SI"/>
    <s v="NO"/>
    <m/>
    <d v="2017-04-08T00:00:00"/>
    <s v="Permanente"/>
    <s v="Permanente"/>
    <s v="NO"/>
    <s v="8 de abril de 2016"/>
    <s v="Permanente"/>
    <s v="SI"/>
    <x v="0"/>
  </r>
  <r>
    <x v="7"/>
    <x v="24"/>
    <s v="NO"/>
    <x v="24"/>
    <x v="126"/>
    <s v="Actas de coordinación de los actores"/>
    <d v="2017-04-08T00:00:00"/>
    <m/>
    <m/>
    <s v="MinJusticia - Diego Olarte - Dirección de Política Criminal y Penitenciaria"/>
    <s v="SI"/>
    <m/>
    <s v="SI"/>
    <s v="NO"/>
    <s v="SI"/>
    <s v="NO"/>
    <m/>
    <d v="2016-07-07T00:00:00"/>
    <s v="Permanente"/>
    <s v="Permanente"/>
    <s v="NO"/>
    <s v="8 de abril de 2016"/>
    <s v="Permanente"/>
    <s v="SI"/>
    <x v="0"/>
  </r>
  <r>
    <x v="7"/>
    <x v="56"/>
    <s v="NO"/>
    <x v="56"/>
    <x v="118"/>
    <s v="Identificar desde el Comité Interdisciplinario los estándares en materia de vida carcelaria"/>
    <d v="2017-04-08T00:00:00"/>
    <d v="2016-10-08T00:00:00"/>
    <m/>
    <s v="MinJusticia - Diego Olarte - Dirección de Política Criminal y Penitenciaria"/>
    <s v="NO"/>
    <m/>
    <s v="NO"/>
    <s v="NO"/>
    <s v="NO"/>
    <s v="NO"/>
    <m/>
    <s v=""/>
    <n v="-182"/>
    <s v="Sin fecha inicial"/>
    <s v="NO"/>
    <s v="8 de abril de 2016"/>
    <s v="8 de octubre de 2016 (sujeto a participación activa de todos los actores del Comité)"/>
    <s v="SI"/>
    <x v="0"/>
  </r>
  <r>
    <x v="7"/>
    <x v="56"/>
    <s v="NO"/>
    <x v="56"/>
    <x v="127"/>
    <s v="Actas de coordinación de los actores"/>
    <d v="2017-04-08T00:00:00"/>
    <d v="2016-12-31T00:00:00"/>
    <m/>
    <s v="MinJusticia - Diego Olarte - Dirección de Política Criminal y Penitenciaria"/>
    <s v="NO"/>
    <m/>
    <s v="NO"/>
    <s v="NO"/>
    <s v="NO"/>
    <s v="NO"/>
    <m/>
    <s v=""/>
    <n v="-98"/>
    <s v="Sin fecha inicial"/>
    <s v="NO"/>
    <s v="8 de abril de 2016"/>
    <s v="31 de diciembre de 2016"/>
    <s v="SI"/>
    <x v="0"/>
  </r>
  <r>
    <x v="7"/>
    <x v="57"/>
    <s v="NO"/>
    <x v="57"/>
    <x v="105"/>
    <s v="Servicios de información"/>
    <d v="2017-01-01T00:00:00"/>
    <d v="2017-12-31T00:00:00"/>
    <m/>
    <s v="MinJusticia - Suzy Sierra - Oficina de Información en Justicia"/>
    <s v="NO"/>
    <m/>
    <s v="NO"/>
    <s v="NO"/>
    <s v="NO"/>
    <s v="NO"/>
    <m/>
    <s v=""/>
    <n v="364"/>
    <s v="Sin fecha inicial"/>
    <s v="NO"/>
    <s v="1 de enero de 2017"/>
    <s v="31 de diciembre de 2017"/>
    <s v="SI"/>
    <x v="0"/>
  </r>
  <r>
    <x v="7"/>
    <x v="57"/>
    <s v="NO"/>
    <x v="57"/>
    <x v="106"/>
    <s v="Líneas base de nuevas temáticas"/>
    <d v="2017-01-01T00:00:00"/>
    <d v="2017-12-31T00:00:00"/>
    <m/>
    <s v="MinJusticia - Suzy Sierra - Oficina de Información en Justicia"/>
    <s v="NO"/>
    <m/>
    <s v="NO"/>
    <s v="NO"/>
    <s v="NO"/>
    <s v="NO"/>
    <m/>
    <s v=""/>
    <n v="364"/>
    <s v="Sin fecha inicial"/>
    <s v="NO"/>
    <s v="1 de enero de 2017"/>
    <s v="31 de diciembre de 2017"/>
    <s v="SI"/>
    <x v="0"/>
  </r>
  <r>
    <x v="7"/>
    <x v="57"/>
    <s v="NO"/>
    <x v="57"/>
    <x v="107"/>
    <s v="Modelo de gestión de información "/>
    <d v="2017-01-01T00:00:00"/>
    <d v="2017-12-31T00:00:00"/>
    <m/>
    <s v="MinJusticia - Suzy Sierra - Oficina de Información en Justicia"/>
    <s v="NO"/>
    <m/>
    <s v="NO"/>
    <s v="NO"/>
    <s v="NO"/>
    <s v="NO"/>
    <m/>
    <s v=""/>
    <n v="364"/>
    <s v="Sin fecha inicial"/>
    <s v="NO"/>
    <s v="1 de enero de 2017"/>
    <s v="31 de diciembre de 2017"/>
    <s v="SI"/>
    <x v="0"/>
  </r>
  <r>
    <x v="7"/>
    <x v="57"/>
    <s v="NO"/>
    <x v="57"/>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58"/>
    <s v="NO"/>
    <x v="58"/>
    <x v="105"/>
    <s v="Servicios de información"/>
    <d v="2017-01-01T00:00:00"/>
    <d v="2017-12-31T00:00:00"/>
    <m/>
    <s v="MinJusticia - Suzy Sierra - Oficina de Información en Justicia"/>
    <s v="NO"/>
    <m/>
    <s v="NO"/>
    <s v="NO"/>
    <s v="NO"/>
    <s v="NO"/>
    <m/>
    <s v=""/>
    <n v="364"/>
    <s v="Sin fecha inicial"/>
    <s v="NO"/>
    <s v="1 de enero de 2017"/>
    <s v="31 de diciembre de 2017"/>
    <s v="SI"/>
    <x v="0"/>
  </r>
  <r>
    <x v="7"/>
    <x v="58"/>
    <s v="NO"/>
    <x v="58"/>
    <x v="106"/>
    <s v="Líneas base de nuevas temáticas"/>
    <d v="2017-01-01T00:00:00"/>
    <d v="2017-12-31T00:00:00"/>
    <m/>
    <s v="MinJusticia - Suzy Sierra - Oficina de Información en Justicia"/>
    <s v="NO"/>
    <m/>
    <s v="NO"/>
    <s v="NO"/>
    <s v="NO"/>
    <s v="NO"/>
    <m/>
    <s v=""/>
    <n v="364"/>
    <s v="Sin fecha inicial"/>
    <s v="NO"/>
    <s v="1 de enero de 2017"/>
    <s v="31 de diciembre de 2017"/>
    <s v="SI"/>
    <x v="0"/>
  </r>
  <r>
    <x v="7"/>
    <x v="58"/>
    <s v="NO"/>
    <x v="58"/>
    <x v="107"/>
    <s v="Modelo de gestión de información "/>
    <d v="2017-01-01T00:00:00"/>
    <d v="2017-12-31T00:00:00"/>
    <m/>
    <s v="MinJusticia - Suzy Sierra - Oficina de Información en Justicia"/>
    <s v="NO"/>
    <m/>
    <s v="NO"/>
    <s v="NO"/>
    <s v="NO"/>
    <s v="NO"/>
    <m/>
    <s v=""/>
    <n v="364"/>
    <s v="Sin fecha inicial"/>
    <s v="NO"/>
    <s v="1 de enero de 2017"/>
    <s v="31 de diciembre de 2017"/>
    <s v="SI"/>
    <x v="0"/>
  </r>
  <r>
    <x v="7"/>
    <x v="58"/>
    <s v="NO"/>
    <x v="58"/>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59"/>
    <s v="NO"/>
    <x v="59"/>
    <x v="105"/>
    <s v="Servicios de información"/>
    <d v="2017-01-01T00:00:00"/>
    <d v="2017-12-31T00:00:00"/>
    <m/>
    <s v="MinJusticia - Suzy Sierra - Oficina de Información en Justicia"/>
    <s v="NO"/>
    <m/>
    <s v="NO"/>
    <s v="NO"/>
    <s v="NO"/>
    <s v="NO"/>
    <m/>
    <s v=""/>
    <n v="364"/>
    <s v="Sin fecha inicial"/>
    <s v="NO"/>
    <s v="1 de enero de 2017"/>
    <s v="31 de diciembre de 2017"/>
    <s v="SI"/>
    <x v="0"/>
  </r>
  <r>
    <x v="7"/>
    <x v="59"/>
    <s v="NO"/>
    <x v="59"/>
    <x v="106"/>
    <s v="Líneas base de nuevas temáticas"/>
    <d v="2017-01-01T00:00:00"/>
    <d v="2017-12-31T00:00:00"/>
    <m/>
    <s v="MinJusticia - Suzy Sierra - Oficina de Información en Justicia"/>
    <s v="NO"/>
    <m/>
    <s v="NO"/>
    <s v="NO"/>
    <s v="NO"/>
    <s v="NO"/>
    <m/>
    <s v=""/>
    <n v="364"/>
    <s v="Sin fecha inicial"/>
    <s v="NO"/>
    <s v="1 de enero de 2017"/>
    <s v="31 de diciembre de 2017"/>
    <s v="SI"/>
    <x v="0"/>
  </r>
  <r>
    <x v="7"/>
    <x v="59"/>
    <s v="NO"/>
    <x v="59"/>
    <x v="107"/>
    <s v="Modelo de gestión de información "/>
    <d v="2017-01-01T00:00:00"/>
    <d v="2017-12-31T00:00:00"/>
    <m/>
    <s v="MinJusticia - Suzy Sierra - Oficina de Información en Justicia"/>
    <s v="NO"/>
    <m/>
    <s v="NO"/>
    <s v="NO"/>
    <s v="NO"/>
    <s v="NO"/>
    <m/>
    <s v=""/>
    <n v="364"/>
    <s v="Sin fecha inicial"/>
    <s v="NO"/>
    <s v="1 de enero de 2017"/>
    <s v="31 de diciembre de 2017"/>
    <s v="SI"/>
    <x v="0"/>
  </r>
  <r>
    <x v="7"/>
    <x v="59"/>
    <s v="NO"/>
    <x v="59"/>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60"/>
    <s v="NO"/>
    <x v="60"/>
    <x v="105"/>
    <s v="Servicios de información"/>
    <d v="2017-01-01T00:00:00"/>
    <d v="2017-12-31T00:00:00"/>
    <m/>
    <s v="MinJusticia - Suzy Sierra - Oficina de Información en Justicia"/>
    <s v="NO"/>
    <m/>
    <s v="NO"/>
    <s v="NO"/>
    <s v="NO"/>
    <s v="NO"/>
    <m/>
    <s v=""/>
    <n v="364"/>
    <s v="Sin fecha inicial"/>
    <s v="NO"/>
    <s v="1 de enero de 2017"/>
    <s v="31 de diciembre de 2017"/>
    <s v="SI"/>
    <x v="0"/>
  </r>
  <r>
    <x v="7"/>
    <x v="60"/>
    <s v="NO"/>
    <x v="60"/>
    <x v="106"/>
    <s v="Líneas base de nuevas temáticas"/>
    <d v="2017-01-01T00:00:00"/>
    <d v="2017-12-31T00:00:00"/>
    <m/>
    <s v="MinJusticia - Suzy Sierra - Oficina de Información en Justicia"/>
    <s v="NO"/>
    <m/>
    <s v="NO"/>
    <s v="NO"/>
    <s v="NO"/>
    <s v="NO"/>
    <m/>
    <s v=""/>
    <n v="364"/>
    <s v="Sin fecha inicial"/>
    <s v="NO"/>
    <s v="1 de enero de 2017"/>
    <s v="31 de diciembre de 2017"/>
    <s v="SI"/>
    <x v="0"/>
  </r>
  <r>
    <x v="7"/>
    <x v="60"/>
    <s v="NO"/>
    <x v="60"/>
    <x v="107"/>
    <s v="Modelo de gestión de información "/>
    <d v="2017-01-01T00:00:00"/>
    <d v="2017-12-31T00:00:00"/>
    <m/>
    <s v="MinJusticia - Suzy Sierra - Oficina de Información en Justicia"/>
    <s v="NO"/>
    <m/>
    <s v="NO"/>
    <s v="NO"/>
    <s v="NO"/>
    <s v="NO"/>
    <m/>
    <s v=""/>
    <n v="364"/>
    <s v="Sin fecha inicial"/>
    <s v="NO"/>
    <s v="1 de enero de 2017"/>
    <s v="31 de diciembre de 2017"/>
    <s v="SI"/>
    <x v="0"/>
  </r>
  <r>
    <x v="7"/>
    <x v="60"/>
    <s v="NO"/>
    <x v="60"/>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61"/>
    <s v="NO"/>
    <x v="61"/>
    <x v="105"/>
    <s v="Servicios de información"/>
    <d v="2017-01-01T00:00:00"/>
    <d v="2017-12-31T00:00:00"/>
    <m/>
    <s v="MinJusticia - Suzy Sierra - Oficina de Información en Justicia"/>
    <s v="NO"/>
    <m/>
    <s v="NO"/>
    <s v="NO"/>
    <s v="NO"/>
    <s v="NO"/>
    <m/>
    <s v=""/>
    <n v="364"/>
    <s v="Sin fecha inicial"/>
    <s v="NO"/>
    <s v="1 de enero de 2017"/>
    <s v="31 de diciembre de 2017"/>
    <s v="SI"/>
    <x v="0"/>
  </r>
  <r>
    <x v="7"/>
    <x v="61"/>
    <s v="NO"/>
    <x v="61"/>
    <x v="106"/>
    <s v="Líneas base de nuevas temáticas"/>
    <d v="2017-01-01T00:00:00"/>
    <d v="2017-12-31T00:00:00"/>
    <m/>
    <s v="MinJusticia - Suzy Sierra - Oficina de Información en Justicia"/>
    <s v="NO"/>
    <m/>
    <s v="NO"/>
    <s v="NO"/>
    <s v="NO"/>
    <s v="NO"/>
    <m/>
    <s v=""/>
    <n v="364"/>
    <s v="Sin fecha inicial"/>
    <s v="NO"/>
    <s v="1 de enero de 2017"/>
    <s v="31 de diciembre de 2017"/>
    <s v="SI"/>
    <x v="0"/>
  </r>
  <r>
    <x v="7"/>
    <x v="61"/>
    <s v="NO"/>
    <x v="61"/>
    <x v="107"/>
    <s v="Modelo de gestión de información "/>
    <d v="2017-01-01T00:00:00"/>
    <d v="2017-12-31T00:00:00"/>
    <m/>
    <s v="MinJusticia - Suzy Sierra - Oficina de Información en Justicia"/>
    <s v="NO"/>
    <m/>
    <s v="NO"/>
    <s v="NO"/>
    <s v="NO"/>
    <s v="NO"/>
    <m/>
    <s v=""/>
    <n v="364"/>
    <s v="Sin fecha inicial"/>
    <s v="NO"/>
    <s v="1 de enero de 2017"/>
    <s v="31 de diciembre de 2017"/>
    <s v="SI"/>
    <x v="0"/>
  </r>
  <r>
    <x v="7"/>
    <x v="61"/>
    <s v="NO"/>
    <x v="61"/>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s v="SI"/>
    <x v="0"/>
  </r>
  <r>
    <x v="7"/>
    <x v="26"/>
    <s v="NO"/>
    <x v="26"/>
    <x v="128"/>
    <s v="Actas de coordinación de los actores"/>
    <d v="2016-04-08T00:00:00"/>
    <m/>
    <m/>
    <s v="MinJusticia - Diego Olarte - Dirección de Política Criminal y Penitenciaria"/>
    <s v="SI"/>
    <m/>
    <s v="SI"/>
    <s v="NO"/>
    <s v="SI"/>
    <s v="NO"/>
    <m/>
    <s v=""/>
    <s v="Permanente"/>
    <s v="Permanente"/>
    <s v="NO"/>
    <s v="8 de abril de 2016"/>
    <s v="Permanente"/>
    <s v="SI"/>
    <x v="0"/>
  </r>
  <r>
    <x v="7"/>
    <x v="62"/>
    <s v="NO"/>
    <x v="62"/>
    <x v="112"/>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s v=""/>
    <n v="364"/>
    <s v="Sin fecha inicial"/>
    <s v="NO"/>
    <s v="1 de enero de 2017"/>
    <s v="31 de diciembre de 2017"/>
    <s v="SI"/>
    <x v="0"/>
  </r>
  <r>
    <x v="7"/>
    <x v="62"/>
    <s v="NO"/>
    <x v="62"/>
    <x v="113"/>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s v=""/>
    <n v="364"/>
    <s v="Sin fecha inicial"/>
    <s v="NO"/>
    <s v="1 de enero de 2017"/>
    <s v="31 de diciembre de 2017"/>
    <s v="SI"/>
    <x v="0"/>
  </r>
</pivotCacheRecords>
</file>

<file path=xl/pivotCache/pivotCacheRecords8.xml><?xml version="1.0" encoding="utf-8"?>
<pivotCacheRecords xmlns="http://schemas.openxmlformats.org/spreadsheetml/2006/main" xmlns:r="http://schemas.openxmlformats.org/officeDocument/2006/relationships" count="165">
  <r>
    <s v="DNP"/>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un estudio técnico sobre la integración del marco de empresa y derechos humanos en materia penitenciaria y carcelaria, que sirva como insumo para el plan integral que debe coordinar el INPEC."/>
    <s v="Estudio técnico elaborado por el DNP, con recomendaciones específicas para el mejoramiento de procesos al interior del INPEC."/>
    <d v="2016-06-01T00:00:00"/>
    <d v="2017-06-01T00:00:00"/>
    <s v="Estudio técnico presentado a INPEC."/>
    <s v="Guillermo Otálora"/>
    <s v="NO"/>
    <m/>
    <s v="NO"/>
    <s v="NO"/>
    <s v="NO"/>
    <s v="NO"/>
    <m/>
  </r>
  <r>
    <s v="DNP"/>
    <x v="1"/>
    <s v="NO"/>
    <s v="Ajustar todos los proyectos que se estén ejecutando o implementando a las condiciones mínimas de subsistencia digna y humana propuestas en la presente providencia. (A cargo de INPEC, USPEC, DNP y Ministerio de Justicia)"/>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s v="SI"/>
    <m/>
    <s v="NO"/>
    <s v="NO"/>
    <s v="NO"/>
    <s v="NO"/>
    <m/>
  </r>
  <r>
    <s v="DNP"/>
    <x v="1"/>
    <s v="NO"/>
    <s v="Ajustar todos los proyectos que se estén ejecutando o implementando a las condiciones mínimas de subsistencia digna y humana propuestas en la presente providencia. (A cargo de INPEC, USPEC, DNP y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r>
  <r>
    <s v="DNP"/>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Definir criterios de evaluación de proyectos de inversión e identificar proyectos de inversión."/>
    <s v="Documento de criterios presentado al  Ministerio de Justicia, USPEC e INPEC."/>
    <d v="2016-04-19T00:00:00"/>
    <d v="2016-04-20T00:00:00"/>
    <s v="Criterios presentados a las entidades."/>
    <s v="Guillermo Otálora"/>
    <s v="SI"/>
    <m/>
    <s v="NO"/>
    <s v="NO"/>
    <s v="NO"/>
    <s v="NO"/>
    <m/>
  </r>
  <r>
    <s v="DNP"/>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TADA POR DNP: 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r>
  <r>
    <s v="DNP"/>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Definir criterios de evaluación de proyectos de inversión e identificar proyectos de inversión."/>
    <s v="Documento de criterios presentado al  Ministerio de Justicia, USPEC e INPEC."/>
    <d v="2016-04-19T00:00:00"/>
    <d v="2016-04-20T00:00:00"/>
    <s v="Criterios presentados a las entidades."/>
    <s v="Guillermo Otálora"/>
    <s v="NO"/>
    <m/>
    <s v="NO"/>
    <s v="NO"/>
    <s v="NO"/>
    <s v="NO"/>
    <m/>
  </r>
  <r>
    <s v="DNP"/>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Aplicar criterios definidos por DNP a los proyectos de inversión previamente identificados. Dar previo concepto a proyectos de inversión que no cumplan los criterios."/>
    <s v="Reporte de control posterior de viabilidad aplicado por el DNP."/>
    <d v="2016-04-01T00:00:00"/>
    <d v="2016-05-27T00:00:00"/>
    <s v="Reporte entregado, con control de viabilidad aplicado usando los criterios definidos por DNP para aplicar la sentencia."/>
    <s v="Guillermo Otálora"/>
    <s v="NO"/>
    <m/>
    <s v="NO"/>
    <s v="NO"/>
    <s v="NO"/>
    <s v="NO"/>
    <m/>
  </r>
  <r>
    <s v="DNP"/>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OBJETADA POR DNP: Elaborar los estudios técnicos que soliciten INPEC, USPEC y el Ministerio de Justicia."/>
    <s v="Estudios técnicos que definan las entidades y sean útiles para el cumplimiento de este punto resolutivo."/>
    <d v="2016-04-20T00:00:00"/>
    <d v="2017-04-08T00:00:00"/>
    <s v="Estudios técnicos entregados según los plazos que definan las entidades."/>
    <s v="Guillermo Otálora"/>
    <s v="SI"/>
    <m/>
    <s v="NO"/>
    <s v="NO"/>
    <s v="NO"/>
    <s v="NO"/>
    <m/>
  </r>
  <r>
    <s v="DNP"/>
    <x v="5"/>
    <s v="NO"/>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s v="SI"/>
    <m/>
    <s v="SI"/>
    <s v="NO"/>
    <s v="SI"/>
    <s v="NO"/>
    <m/>
  </r>
  <r>
    <s v="DNP"/>
    <x v="6"/>
    <s v="N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OBJETADA POR DNP: Realizar oportunamente los trámites presupuestales competencia del DNP, que sean requeridos para viabilizar las actividades del Ministerio de Justicia, el INPEC y la USPEC para el cumplimiento de la sentencia."/>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s v="SI"/>
    <m/>
    <s v="SI"/>
    <s v="NO"/>
    <s v="SI"/>
    <s v="NO"/>
    <m/>
  </r>
  <r>
    <s v="DNP"/>
    <x v="7"/>
    <s v="NO"/>
    <s v="Revisar los cupos existentes y adecuar los proyectados, al estándar referido y a las condiciones mínimas de reclusión por precisar"/>
    <s v="Elaborar los estudios técnicos que soliciten INPEC, USPEC y el Ministerio de Justicia."/>
    <s v="Estudios técnicos que definan las entidades y sean útiles para el cumplimiento de este punto resolutivo."/>
    <d v="2016-04-20T00:00:00"/>
    <m/>
    <s v="Estudios técnicos entregados según requerimientos que definan las entidades."/>
    <s v="Guillermo Otálora"/>
    <s v="NO"/>
    <m/>
    <s v="NO"/>
    <s v="NO"/>
    <s v="SI"/>
    <s v="NO"/>
    <m/>
  </r>
  <r>
    <s v="Presidencia"/>
    <x v="8"/>
    <s v="NO"/>
    <s v="Promover la creación, implementación y/o ejecución de un sistema amplio de penas y medidas de aseguramiento alternativas a la privación de la libertad. (Orden compartida con el Congreso, la Fiscalía y la Presidencia)"/>
    <m/>
    <m/>
    <m/>
    <m/>
    <m/>
    <m/>
    <s v="NO"/>
    <m/>
    <s v="NO"/>
    <s v="SI"/>
    <s v="SI"/>
    <s v="SI"/>
    <m/>
  </r>
  <r>
    <s v="Presidencia"/>
    <x v="9"/>
    <s v="NO"/>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m/>
    <m/>
    <m/>
    <m/>
    <m/>
    <m/>
    <s v="NO"/>
    <m/>
    <s v="NO"/>
    <s v="SI"/>
    <s v="SI"/>
    <s v="SI"/>
    <m/>
  </r>
  <r>
    <s v="Presidencia"/>
    <x v="10"/>
    <s v="NO"/>
    <s v="Objetar los proyectos de ley o actos legislativos que no superen el referido estándar constitucional mínimo de una política criminal respetuosa de los derechos humanos."/>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a dicha dependencia por las Directivas Presidenciales 5 de 2010 y 26 de 2011"/>
    <s v="Objeciones y conceptos"/>
    <d v="2016-04-08T00:00:00"/>
    <s v="Indefinido"/>
    <s v="#PL objetados que no superarn estándar/# PL que no superan el estandar"/>
    <s v="Secretaría Jurídica "/>
    <s v="SI"/>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s v="NO"/>
    <s v="SI"/>
    <s v="NO"/>
    <m/>
  </r>
  <r>
    <s v="Presidencia"/>
    <x v="11"/>
    <s v="NO"/>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De cualquier modo,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Pendiente Revisión con alta dirección"/>
    <m/>
    <m/>
    <m/>
    <m/>
    <m/>
    <s v="NO"/>
    <m/>
    <s v="NO"/>
    <s v="NO"/>
    <s v="SI"/>
    <s v="SI"/>
    <m/>
  </r>
  <r>
    <s v="Presidencia"/>
    <x v="12"/>
    <s v="NO"/>
    <s v="Asumir la articulación de las distintas entidades administrativas y los diferentes entes territoriales, diseñando una estrategia al respecto."/>
    <s v="Secretaría Jurídica y  la Dirección de Gestión General diseñarán e implementarán la estrategia de articulación de las entidades señaladas en la sentencia."/>
    <s v="Acto administrativo contentivo de la etrategia"/>
    <d v="2016-04-08T00:00:00"/>
    <m/>
    <s v="1 Estratega implementada"/>
    <s v="Secretaría Jurídica y Dirección de Gestión General"/>
    <s v="SI"/>
    <m/>
    <s v="NO"/>
    <s v="NO"/>
    <s v="SI"/>
    <s v="NO"/>
    <m/>
  </r>
  <r>
    <s v="Presidencia"/>
    <x v="13"/>
    <s v="N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base de datos que contenga las órdenes impartidas a cada entidad, así como los objetivos en la superación del ECI  "/>
    <s v="Base de datos"/>
    <d v="2016-04-08T00:00:00"/>
    <m/>
    <s v="1 Base datos consolidada"/>
    <s v="Secretaría Jurídica y Dirección de Gestión General"/>
    <s v="NO"/>
    <m/>
    <s v="NO"/>
    <s v="NO"/>
    <s v="SI"/>
    <s v="NO"/>
    <m/>
  </r>
  <r>
    <s v="Presidencia"/>
    <x v="13"/>
    <s v="N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comunicación informando a cada entidad su rol en la superación del ECI"/>
    <s v="Oficios y notificaciones"/>
    <d v="2016-04-08T00:00:00"/>
    <m/>
    <s v="Comunicciones enviadas a todas las entidades"/>
    <s v="Secretaría Jurídica y Dirección de Gestión General"/>
    <s v="NO"/>
    <m/>
    <s v="NO"/>
    <s v="NO"/>
    <s v="SI"/>
    <s v="NO"/>
    <m/>
  </r>
  <r>
    <s v="Presidencia"/>
    <x v="14"/>
    <s v="NO"/>
    <s v="Asumir la articulación en el evento en que deban concurrir varias entidades a la solución de alguno de los problemas planteados."/>
    <s v="La Secretaría Jurídica y la Dirección de Gestión General establececerán los lineamientos en el caso en que el cumplimiento de las órdenes involucren a varias entidades."/>
    <s v="Procedimiento de articulación"/>
    <d v="2016-04-08T00:00:00"/>
    <m/>
    <s v="Linemainetos implementados"/>
    <s v="Secretaría Jurídica y Dirección de Gestión General"/>
    <s v="NO"/>
    <m/>
    <s v="NO"/>
    <s v="NO"/>
    <s v="SI"/>
    <s v="NO"/>
    <m/>
  </r>
  <r>
    <s v="Presidencia"/>
    <x v="15"/>
    <s v="NO"/>
    <s v="Diseñar la estrategia de seguimiento al cumplimiento de esta sentencia (Esta orden es compartida con la Procuraduría General de la Nación y la Defensoría del Pueblo)"/>
    <s v="La Secretaría Jurídica y la Dirección de Gestión General establecerán la estrategia que permita realizar el seguimiento permanente a las ordenes de la sentencia T-762 que involucre a toda las entidades concernidas. "/>
    <s v="Conformación de un comité de seguimiento y definición de los limeamientos para su funcionamiento"/>
    <d v="2016-04-08T00:00:00"/>
    <m/>
    <s v="Comité conformado y en operación"/>
    <s v="Secretaría Jurídica y Dirección de Gestión General"/>
    <s v="NO"/>
    <m/>
    <s v="NO"/>
    <s v="NO"/>
    <s v="SI"/>
    <s v="NO"/>
    <m/>
  </r>
  <r>
    <s v="Presidencia"/>
    <x v="16"/>
    <s v="NO"/>
    <s v="Presentar, en conjunto con la Defensoría del Pueblo y con la Procuraduría General de la Nación informes semestrales a la Corte Constitucional "/>
    <s v="Se elaborará el informe semestral que presente las acciones adelantadas y avances "/>
    <s v="Informes semestrales"/>
    <d v="2016-04-08T00:00:00"/>
    <s v="Semestral"/>
    <s v="Informe"/>
    <s v="Secretaría Jurídica y Dirección de Gestión General"/>
    <s v="NO"/>
    <m/>
    <s v="SI"/>
    <s v="NO"/>
    <s v="SI"/>
    <s v="NO"/>
    <m/>
  </r>
  <r>
    <s v="USPEC"/>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s v="NO"/>
    <m/>
    <s v="NO"/>
    <s v="NO"/>
    <s v="SI"/>
    <s v="NO"/>
    <m/>
  </r>
  <r>
    <s v="USPEC"/>
    <x v="17"/>
    <s v="PC-81"/>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s v="Alejandro Trujillo - Asesor           Juliana Sotelo Lemus - Abogada Oficina Jurídica.                         Rene Garzón - Director de Infraestructura."/>
    <s v="NO"/>
    <m/>
    <s v="NO"/>
    <s v="NO"/>
    <s v="NO"/>
    <s v="SI"/>
    <m/>
  </r>
  <r>
    <s v="USPEC"/>
    <x v="1"/>
    <s v="NO"/>
    <s v="Ajustar todos los proyectos que se estén ejecutando o implementando a las condiciones mínimas de subsistencia digna y humana propuestas en la presente providencia. (A cargo de INPEC, USPEC, DNP y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s v="NO"/>
    <m/>
    <s v="NO"/>
    <s v="NO"/>
    <s v="SI"/>
    <s v="SI"/>
    <m/>
  </r>
  <r>
    <s v="USPEC"/>
    <x v="1"/>
    <s v="NO"/>
    <s v="Ajustar todos los proyectos que se estén ejecutando o implementando a las condiciones mínimas de subsistencia digna y humana propuestas en la presente providencia. (A cargo de INPEC, USPEC, DNP y Ministerio de Justicia)"/>
    <s v="La USPEC ajustará los proyectos a los lineamientos mínimos, siempre y cuando la estructura física de los establecimientos así lo permita y se cuente con los recursos presupuestales suficientes."/>
    <s v="Informe con los principales problemas en materia de infraestructura.  "/>
    <d v="2016-04-08T00:00:00"/>
    <d v="2016-08-15T00:00:00"/>
    <m/>
    <m/>
    <s v="NO"/>
    <m/>
    <s v="NO"/>
    <s v="NO"/>
    <s v="NO"/>
    <s v="SI"/>
    <m/>
  </r>
  <r>
    <s v="USPEC"/>
    <x v="1"/>
    <s v="NO"/>
    <s v="Ajustar todos los proyectos que se estén ejecutando o implementando a las condiciones mínimas de subsistencia digna y humana propuestas en la presente providencia. (A cargo de INPEC, USPEC, DNP y Ministerio de Justicia)"/>
    <s v="La Dirección General de la Uspec remitirá a las diferentes áreas circular mediante la cual se dará la instrucción de ajustar los proyectos a los lineamientos mínimos emitidos por la Corte."/>
    <s v="Circular Interna USPEC"/>
    <d v="2016-04-08T00:00:00"/>
    <d v="2016-05-10T00:00:00"/>
    <m/>
    <m/>
    <s v="NO"/>
    <m/>
    <s v="NO"/>
    <s v="NO"/>
    <s v="NO"/>
    <s v="SI"/>
    <m/>
  </r>
  <r>
    <s v="USPEC"/>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d v="2016-06-20T00:00:00"/>
    <m/>
    <s v="Alejandro Trujillo - Asesor           Juliana Sotelo Lemus - Abogada Oficina Jurídica.                    Rene Garzón - Director de Infraestructura."/>
    <s v="NO"/>
    <m/>
    <s v="NO"/>
    <s v="NO"/>
    <s v="NO"/>
    <s v="SI"/>
    <m/>
  </r>
  <r>
    <s v="USPEC"/>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s v="NO"/>
    <m/>
    <s v="NO"/>
    <s v="NO"/>
    <s v="NO"/>
    <s v="SI"/>
    <m/>
  </r>
  <r>
    <s v="USPEC"/>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a Dirección General de la Uspec remitirá a las diferentes áreas circular mediante la cual se dará la instrucción de ajustar los proyectos a los lineamientos mínimos emitidos por la Corte."/>
    <s v="Circular Interna USPEC"/>
    <d v="2016-05-10T00:00:00"/>
    <d v="2016-05-10T00:00:00"/>
    <m/>
    <m/>
    <s v="NO"/>
    <m/>
    <s v="NO"/>
    <s v="NO"/>
    <s v="NO"/>
    <s v="SI"/>
    <m/>
  </r>
  <r>
    <s v="USPEC"/>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La Dirección General de la Uspec remitirá a las diferentes áreas circular mediante la cual se dará la instrucción de ajustar los proyectos a los lineamientos mínimos emitidos por la Corte."/>
    <s v="Manual Técnico de Construcción - Informe avance del Manual.                                                                                      "/>
    <d v="2016-06-20T00:00:00"/>
    <d v="2016-06-20T00:00:00"/>
    <m/>
    <s v="Alejandro Trujillo - Asesor           Juliana Sotelo Lemus - Abogada Oficina Jurídica.                            Rene Garzón - Director de Infraestructura."/>
    <s v="NO"/>
    <m/>
    <s v="NO"/>
    <s v="NO"/>
    <s v="NO"/>
    <s v="SI"/>
    <m/>
  </r>
  <r>
    <s v="USPEC"/>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Teniendo en cuenta que de los 137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Informe con los principales problemas en materia de infraestructura. "/>
    <d v="2016-08-15T00:00:00"/>
    <d v="2016-08-15T00:00:00"/>
    <m/>
    <m/>
    <s v="NO"/>
    <m/>
    <s v="NO"/>
    <s v="NO"/>
    <s v="NO"/>
    <s v="SI"/>
    <m/>
  </r>
  <r>
    <s v="USPEC"/>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a Dirección General de la Uspec remitirá a las diferentes áreas circular mediante la cual se dará la instrucción de ajustar los proyectos a los lineamientos mínimos emitidos por la Corte."/>
    <s v="Circular Interna USPEC"/>
    <d v="2016-05-10T00:00:00"/>
    <d v="2016-05-10T00:00:00"/>
    <m/>
    <m/>
    <s v="NO"/>
    <m/>
    <s v="NO"/>
    <s v="NO"/>
    <s v="NO"/>
    <s v="SI"/>
    <m/>
  </r>
  <r>
    <s v="USPEC"/>
    <x v="18"/>
    <s v="NO"/>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A la USPEC dentro de su objeto misional le corresponde adicional a la generación de cupos a través de proyectos de obra, atender otras necesidades tales como: contratar el servicio de alimentación, mantenimiento general en redes hidráulicas, baños, duchas, áreas educativas, etc. Esta órden se viene cumplimiendo por parte de la USPEC."/>
    <m/>
    <m/>
    <m/>
    <m/>
    <m/>
    <s v="NO"/>
    <m/>
    <s v="NO"/>
    <s v="NO"/>
    <s v="SI"/>
    <s v="SI"/>
    <m/>
  </r>
  <r>
    <s v="USPEC"/>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Impulsar la implementación del nuevo modelo de atención en salud._x000a_"/>
    <m/>
    <m/>
    <s v="Permanente"/>
    <m/>
    <s v="Alejandro Trujillo - Asesor           Juliana Sotelo Lemus - Abogada Oficina Jurídica.                        Luisa Ariza - Directora de Logística(e)"/>
    <s v="NO"/>
    <m/>
    <s v="SI"/>
    <s v="NO"/>
    <s v="SI"/>
    <s v="SI"/>
    <m/>
  </r>
  <r>
    <s v="USPEC"/>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r en el sub-comité interinstitucional de atención en salud.        "/>
    <m/>
    <m/>
    <s v="Permanente"/>
    <m/>
    <m/>
    <s v="NO"/>
    <m/>
    <s v="SI"/>
    <s v="NO"/>
    <s v="SI"/>
    <s v="SI"/>
    <m/>
  </r>
  <r>
    <s v="USPEC"/>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Dar trámite a las eventuales solicitudes de modificación del Contrato de Fiducia que realice el Consorcio, con miras a facilitar la ejecución del mismo.       "/>
    <s v="Posible modificación del contrato."/>
    <m/>
    <m/>
    <m/>
    <m/>
    <s v="NO"/>
    <m/>
    <s v="NO"/>
    <s v="NO"/>
    <s v="SI"/>
    <s v="SI"/>
    <m/>
  </r>
  <r>
    <s v="USPEC"/>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Continuar ejerciendo la supervisión del Contrato de Fiducia."/>
    <s v="Informe de supervisión del Contrato de Fiducia."/>
    <d v="2016-07-01T00:00:00"/>
    <m/>
    <m/>
    <m/>
    <s v="NO"/>
    <m/>
    <s v="SI"/>
    <s v="NO"/>
    <s v="SI"/>
    <s v="SI"/>
    <m/>
  </r>
  <r>
    <s v="USPEC"/>
    <x v="19"/>
    <s v="NO"/>
    <s v="Adecuar todas las áreas de sanidad de los 16 establecimientos de reclusión bajo estudio para que se cumplan con las condiciones mínimas de prestación del servicio de salud ( A cargo de INPEC, USPEC,  Ministerio de Justicia)"/>
    <s v="La USPEC remitirá un informe con la descripción de las áreas de sanidad de los 16 establecimientos que ya han sido intervenidas. _x000a_"/>
    <s v="Informe con áreas de sanidad intervenidas.       "/>
    <d v="2016-04-08T00:00:00"/>
    <d v="2016-05-20T00:00:00"/>
    <m/>
    <s v="Alejandro Trujillo - Asesor           Juliana Sotelo Lemus - Abogada Oficina Jurídica.                    Rene Garzón - Director de Infraestructura.                           Adriana Villanueva  (INPEC)"/>
    <s v="NO"/>
    <m/>
    <s v="NO"/>
    <s v="NO"/>
    <s v="NO"/>
    <s v="SI"/>
    <m/>
  </r>
  <r>
    <s v="USPEC"/>
    <x v="19"/>
    <s v="NO"/>
    <s v="Adecuar todas las áreas de sanidad de los 16 establecimientos de reclusión bajo estudio para que se cumplan con las condiciones mínimas de prestación del servicio de salud ( A cargo de INPEC, USPEC,  Ministerio de Justicia)"/>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Entrega de Informe de visitas a las áreas de sanidad.                                                  "/>
    <d v="2016-04-08T00:00:00"/>
    <d v="2016-07-25T00:00:00"/>
    <m/>
    <m/>
    <s v="NO"/>
    <m/>
    <s v="NO"/>
    <s v="NO"/>
    <s v="NO"/>
    <s v="SI"/>
    <m/>
  </r>
  <r>
    <s v="USPEC"/>
    <x v="19"/>
    <s v="NO"/>
    <s v="Adecuar todas las áreas de sanidad de los 16 establecimientos de reclusión bajo estudio para que se cumplan con las condiciones mínimas de prestación del servicio de salud ( A cargo de INPEC, USPEC,  Ministerio de Justicia)"/>
    <s v="La USPEC realizará el mantenimiento de las áreas de sanidad de manera progresiva y de acuerdo al alcance presupuestal y técnico de la infreaestructura en cada establecimiento."/>
    <s v="Informe con el alcance de obras a ejecutar en 2016 en los 16 establecimientos."/>
    <d v="2016-04-08T00:00:00"/>
    <d v="2016-06-20T00:00:00"/>
    <m/>
    <m/>
    <s v="NO"/>
    <m/>
    <s v="NO"/>
    <s v="NO"/>
    <s v="NO"/>
    <s v="SI"/>
    <m/>
  </r>
  <r>
    <s v="USPEC"/>
    <x v="19"/>
    <s v="NO"/>
    <s v="Adecuar todas las áreas de sanidad de los 16 establecimientos de reclusión bajo estudio para que se cumplan con las condiciones mínimas de prestación del servicio de salud ( A cargo de INPEC, USPEC,  Ministerio de Justicia)"/>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s v="NO"/>
    <s v="SI"/>
    <s v="SI"/>
    <m/>
  </r>
  <r>
    <s v="USPEC"/>
    <x v="20"/>
    <s v="NO"/>
    <s v="Poner a disposición de cada interno kit de aseo, colchoneta, almohada, sábanas y cobija(s) en caso de ser necesarias, para su descanso nocturno; cada persona que ingrese al penal debe contar con esta misma garantía (A cargo de INPEC, USPEC)"/>
    <s v="La USPEC no es competente del suministro de los elementos descritos por la Corte, en atención a la Resolución No. 1538 de 2015, por tanto el alcance del cumplimiento se limita a la adecuación de las áreas de alojamiento. Se realizarán visitas a los 16 establecimientos por parte de funcionarios de la USPEC, con el objeto de establecer las condiciones actuales de infraestructura de las áreas de alojamiento de intern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s v="NO"/>
    <m/>
    <s v="NO"/>
    <s v="NO"/>
    <s v="NO"/>
    <s v="SI"/>
    <m/>
  </r>
  <r>
    <s v="USPEC"/>
    <x v="20"/>
    <s v="NO"/>
    <s v="Poner a disposición de cada interno kit de aseo, colchoneta, almohada, sábanas y cobija(s) en caso de ser necesarias, para su descanso nocturno; cada persona que ingrese al penal debe contar con esta misma garantía (A cargo de INPEC, USPEC)"/>
    <s v="La USPEC realizará el mantenimiento de las áreas de alojamiento de manera progresiva y de acuerdo al alcance presupuestal y técnico de la infreaestructura en cada establecimiento."/>
    <s v="Informe con el alcance de obras a ejecutar en 2016 en los 16 establecimientos."/>
    <d v="2016-04-08T00:00:00"/>
    <d v="2016-06-20T00:00:00"/>
    <m/>
    <m/>
    <s v="NO"/>
    <m/>
    <s v="NO"/>
    <s v="NO"/>
    <s v="NO"/>
    <s v="SI"/>
    <m/>
  </r>
  <r>
    <s v="USPEC"/>
    <x v="20"/>
    <s v="NO"/>
    <s v="Poner a disposición de cada interno kit de aseo, colchoneta, almohada, sábanas y cobija(s) en caso de ser necesarias, para su descanso nocturno; cada persona que ingrese al penal debe contar con esta misma garantía (A cargo de INPEC, USPEC)"/>
    <s v=" 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s v="NO"/>
    <s v="SI"/>
    <s v="SI"/>
    <m/>
  </r>
  <r>
    <s v="USPEC"/>
    <x v="21"/>
    <s v="NO"/>
    <s v="Poner a disposición de los internos una cantidad razonable de duchas y baterías sanitarias, en óptimos estado de funcionamiento (A cargo de INPEC, USPEC)"/>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s v="NO"/>
    <m/>
    <s v="NO"/>
    <s v="NO"/>
    <s v="NO"/>
    <s v="SI"/>
    <m/>
  </r>
  <r>
    <s v="USPEC"/>
    <x v="21"/>
    <s v="NO"/>
    <s v="Poner a disposición de los internos una cantidad razonable de duchas y baterías sanitarias, en óptimos estado de funcionamiento (A cargo de INPEC, USPEC)"/>
    <s v="La USPEC realizará el mantenimiento de las baterias sanitarias y duchas de manera progresiva y de acuerdo al alcance presupuestal y técnico de la infreaestructura en cada establecimiento."/>
    <s v="Informe con el alcance de obras a ejecutar en 2016 en los 16 establecimientos."/>
    <d v="2016-04-08T00:00:00"/>
    <d v="2016-06-20T00:00:00"/>
    <m/>
    <m/>
    <s v="NO"/>
    <m/>
    <s v="NO"/>
    <s v="NO"/>
    <s v="NO"/>
    <s v="SI"/>
    <m/>
  </r>
  <r>
    <s v="USPEC"/>
    <x v="21"/>
    <s v="NO"/>
    <s v="Poner a disposición de los internos una cantidad razonable de duchas y baterías sanitarias, en óptimos estado de funcionamiento (A cargo de INPEC, USPEC)"/>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s v="NO"/>
    <s v="SI"/>
    <s v="SI"/>
    <m/>
  </r>
  <r>
    <s v="USPEC"/>
    <x v="22"/>
    <s v="N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Informe de visitas a los 16 Establecimientos.     "/>
    <d v="2016-04-08T00:00:00"/>
    <d v="2016-07-25T00:00:00"/>
    <m/>
    <s v="Alejandro Trujillo - Asesor           Juliana Sotelo Lemus - Abogada Oficina Jurídica.                    Rene Garzón - Director de Infraestructura.                           Adriana Villanueva  (INPEC)"/>
    <s v="NO"/>
    <m/>
    <s v="NO"/>
    <s v="NO"/>
    <s v="NO"/>
    <s v="SI"/>
    <m/>
  </r>
  <r>
    <s v="USPEC"/>
    <x v="22"/>
    <s v="N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La USPEC realizará el mantenimiento de las áreas de visita conyugal de manera progresiva y de acuerdo al alcance presupuestal y técnico de la infreaestructura en cada establecimiento."/>
    <s v="Informe con el alcance de obras a ejecutar en 2016 en los 16 establecimientos."/>
    <d v="2016-04-08T00:00:00"/>
    <d v="2016-06-20T00:00:00"/>
    <m/>
    <m/>
    <s v="NO"/>
    <m/>
    <s v="NO"/>
    <s v="NO"/>
    <s v="NO"/>
    <s v="SI"/>
    <m/>
  </r>
  <r>
    <s v="USPEC"/>
    <x v="22"/>
    <s v="N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s v="NO"/>
    <s v="SI"/>
    <s v="SI"/>
    <m/>
  </r>
  <r>
    <s v="USPEC"/>
    <x v="23"/>
    <s v="NO"/>
    <s v="Estructurar un protocolo de tratamiento higiénico y óptimo de alimentos (A cargo de INPEC, USPEC, Directores de cada uno de los establecimientos penitenciarios accionados o vinculados en la sentencia)"/>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Informe de visitas de supervisión.                        Informe de Interventoría.                                    "/>
    <d v="2016-04-08T00:00:00"/>
    <d v="2016-06-20T00:00:00"/>
    <m/>
    <s v="Alejandro Trujillo - Asesor           Juliana Sotelo Lemus - Abogada Oficina Jurídica.                            Luisa Ariza - Director de Logística(e)."/>
    <s v="NO"/>
    <m/>
    <s v="NO"/>
    <s v="NO"/>
    <s v="NO"/>
    <s v="SI"/>
    <m/>
  </r>
  <r>
    <s v="USPEC"/>
    <x v="23"/>
    <s v="NO"/>
    <s v="Estructurar un protocolo de tratamiento higiénico y óptimo de alimentos (A cargo de INPEC, USPEC, Directores de cada uno de los establecimientos penitenciarios accionados o vinculados en la sentencia)"/>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Manual de Alimentos."/>
    <d v="2016-04-08T00:00:00"/>
    <d v="2016-05-16T00:00:00"/>
    <m/>
    <m/>
    <s v="NO"/>
    <m/>
    <s v="NO"/>
    <s v="NO"/>
    <s v="NO"/>
    <s v="SI"/>
    <m/>
  </r>
  <r>
    <s v="USPEC"/>
    <x v="24"/>
    <s v="N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Para efectos de realizar las visitas a los 16 establecimientos y verificar las condiciones hidráulicas (aguas residales y potable), la USPEC presentará un Proyecto en el que se determinará el equipo de trabajo requerido (que en todo caso no podrá ser el personal de la Dirección de Infraestructura de la USPEC, ya que es insuficiente) con el conocimiento especializado para realizar el diagnóstico, presupuesto y cronograma. _x000a_"/>
    <s v="Proyecto Sistema Hidráulico"/>
    <d v="2016-04-08T00:00:00"/>
    <d v="2016-05-31T00:00:00"/>
    <m/>
    <s v="Alejandro Trujillo - Asesor           Juliana Sotelo Lemus - Abogada Oficina Jurídica.          Rene Garzón - Director de Infraestructura."/>
    <s v="NO"/>
    <m/>
    <s v="NO"/>
    <s v="NO"/>
    <s v="NO"/>
    <s v="SI"/>
    <m/>
  </r>
  <r>
    <s v="USPEC"/>
    <x v="25"/>
    <s v="NO"/>
    <s v="Garantizar la adecuación de espacios salubres e higiénicos donde los presos puedan alimentarse y satisfacer sus necesidades básicas con dignidad, la garantía de seguridad y vigilancia para los presos"/>
    <s v="Se realizarán visitas a los 16 establecimientos por parte de funcionarios de la USPEC, con el objeto de establecer las condiciones actuales de infraestructura de las áreas donde los internos consumen sus alimento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s v="Informe de visitas a los 16 Establecimientos.     "/>
    <d v="2016-04-08T00:00:00"/>
    <d v="2016-07-25T00:00:00"/>
    <m/>
    <s v="Alejandro Trujillo - Asesor           Juliana Sotelo Lemus - Abogada Oficina Jurídica.                    Rene Garzón - Director de Infraestructura.                           Adriana Villanueva  (INPEC)"/>
    <s v="NO"/>
    <m/>
    <s v="NO"/>
    <s v="NO"/>
    <s v="NO"/>
    <s v="SI"/>
    <m/>
  </r>
  <r>
    <s v="USPEC"/>
    <x v="25"/>
    <s v="NO"/>
    <s v="Garantizar la adecuación de espacios salubres e higiénicos donde los presos puedan alimentarse y satisfacer sus necesidades básicas con dignidad, la garantía de seguridad y vigilancia para los presos"/>
    <s v="La USPEC realizará el mantenimiento a las áreas donde los internos consumen sus alimentos de manera progresiva y de acuerdo al alcance presupuestal y técnico de la infreaestructura en cada establecimiento. "/>
    <s v="Informe con el alcance de obras a ejecutar en 2016 en los 16 establecimientos."/>
    <d v="2016-04-08T00:00:00"/>
    <d v="2016-06-20T00:00:00"/>
    <m/>
    <m/>
    <s v="NO"/>
    <m/>
    <s v="NO"/>
    <s v="NO"/>
    <s v="NO"/>
    <s v="SI"/>
    <m/>
  </r>
  <r>
    <s v="USPEC"/>
    <x v="25"/>
    <s v="NO"/>
    <s v="Garantizar la adecuación de espacios salubres e higiénicos donde los presos puedan alimentarse y satisfacer sus necesidades básicas con dignidad, la garantía de seguridad y vigilancia para los presos"/>
    <s v="Se solicitó al INPEC modificación de las actas de priorización con la finalidad de que sean ajustadas a las órdenes de la T-762 de 2015, esto es, que incluyan adecuaciones a las áreas de sanidad, baterías sanitarias, duchas, alojamiento, áreas visita conyugal, etc)."/>
    <s v="Actas de priorización modificadas (INPEC)"/>
    <m/>
    <m/>
    <m/>
    <m/>
    <s v="NO"/>
    <m/>
    <s v="NO"/>
    <s v="NO"/>
    <s v="SI"/>
    <s v="SI"/>
    <m/>
  </r>
  <r>
    <s v="USPEC"/>
    <x v="7"/>
    <s v="NO"/>
    <s v="Revisar los cupos existentes y adecuar los proyectados, al estándar referido y a las condiciones mínimas de reclusión por precisar"/>
    <s v="Los lineamientos de las condiciones de subsistencia digna y humana determinadas por la Corte, serán incluidos en el Manual Técnico de Construcción que se viene trabajando en la Mesa Técnica de Infraestructura convocada por el Ministerio de Justicia, integrado por el INPEC, USPEC y CICR, la USPEC remitirá un informe con los avances del Manual.  "/>
    <s v="Manual Técnico de Construcción - Informe avance del Manual.                                                                                      "/>
    <d v="2016-04-08T00:00:00"/>
    <m/>
    <m/>
    <s v="Alejandro Trujillo - Asesor           Juliana Sotelo Lemus - Abogada Oficina Jurídica.                    Rene Garzón - Director de Infraestructura.                           "/>
    <s v="NO"/>
    <m/>
    <s v="NO"/>
    <s v="NO"/>
    <s v="SI"/>
    <s v="SI"/>
    <m/>
  </r>
  <r>
    <s v="USPEC"/>
    <x v="7"/>
    <s v="NO"/>
    <s v="Revisar los cupos existentes y adecuar los proyectados, al estándar referido y a las condiciones mínimas de reclusión por precisar"/>
    <s v="Se envi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Informe Proyecto Generación de Cupos.   "/>
    <d v="2016-04-08T00:00:00"/>
    <d v="2016-05-31T00:00:00"/>
    <m/>
    <m/>
    <s v="NO"/>
    <m/>
    <s v="NO"/>
    <s v="NO"/>
    <s v="NO"/>
    <s v="SI"/>
    <m/>
  </r>
  <r>
    <s v="USPEC"/>
    <x v="7"/>
    <s v="NO"/>
    <s v="Revisar los cupos existentes y adecuar los proyectados, al estándar referido y a las condiciones mínimas de reclusión por precisar"/>
    <s v="Para medir las áreas de todos los establecimientos del orden nacional, se requiere contar con el equipo técnico suficiente, así como con el presupuesto requerido para honorarios, viáticos, équipos de cómputo, programas de software, etc. En razón a lo anterior la USPEC presentará un Proyecto que incluirá informción relacionada con los objetivos, riesgos, entregables, equipo de trabajo requerido para realizar las mediciones -en todo caso no podrá ser asumido por el personal de la Dirección de Infraestructura-, presupuesto, plazo, cronograma de visitas a los 135 establecimientos,etc."/>
    <s v="Proyecto Medición Áreas."/>
    <d v="2016-04-08T00:00:00"/>
    <d v="2016-05-31T00:00:00"/>
    <m/>
    <m/>
    <s v="NO"/>
    <m/>
    <s v="NO"/>
    <s v="NO"/>
    <s v="NO"/>
    <s v="SI"/>
    <m/>
  </r>
  <r>
    <s v="USPEC"/>
    <x v="26"/>
    <s v="NO"/>
    <s v="Nivelar el gasto en infraestructura con el gasto para los demás programas y servicios requeridos por la población carcelaria"/>
    <s v="Se emitirá una circular al interior de la entidad para efectos de que todas las áreas ejecutoras tengan en cuenta en sus solicitudes de plan de inversión para cada vigencia, la inclusión de proyectos que no respondan exclusivamente a generación de cupos."/>
    <s v="Circular Interna."/>
    <d v="2016-04-08T00:00:00"/>
    <d v="2016-05-10T00:00:00"/>
    <m/>
    <s v="Alejandro Trujillo - Asesor           Juliana Sotelo Lemus - Abogada Oficina Jurídica. "/>
    <s v="NO"/>
    <m/>
    <s v="NO"/>
    <s v="NO"/>
    <s v="NO"/>
    <s v="SI"/>
    <m/>
  </r>
  <r>
    <s v="Ministerio de Hacienda"/>
    <x v="5"/>
    <s v="NO"/>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1,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Departamento Nacional de Planeación y al Ministerio de Hacienda las acciones y los montos destinados para tal fin. "/>
    <s v="Oficio"/>
    <d v="2016-05-10T00:00:00"/>
    <m/>
    <s v="Reporte de la entidad de las acciones y montos sobre la priorización de las órdenes en su presupuesto"/>
    <s v="Dirección General del Prespuesto Público Nacional"/>
    <s v="NO"/>
    <m/>
    <s v="NO"/>
    <s v="NO"/>
    <s v="SI"/>
    <s v="NO"/>
    <m/>
  </r>
  <r>
    <s v="Ministerio de Hacienda"/>
    <x v="5"/>
    <s v="NO"/>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2, Emitir una comunicación dando alcance a la circular de programación del presupuesto de la vigencia 2017, una vez definidos las cuotas de presupuesto de cada una de las entidades, de acuerdo con la situación fiscal y la disponibilidad presupuestal, con el fin de que las entidades prioricen cada una de las  ordenes dadas en al sentencia T-762 de 2015"/>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s v="NO"/>
    <m/>
    <s v="NO"/>
    <s v="NO"/>
    <s v="NO"/>
    <s v="NO"/>
    <m/>
  </r>
  <r>
    <s v="Ministerio de Hacienda"/>
    <x v="6"/>
    <s v="N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Con base en la información suministrada sobre costeo de necesidades, colaborar con las entidades para que, de acuerdo con la capacidad fiscal, las metas y acciones vayan acorde con parámetros de sostenibilidad y progresividad."/>
    <s v="Informe de costeo"/>
    <s v="Una vez recibamos la información de costeo de las entidades"/>
    <s v="Tres meses"/>
    <s v="Informe sobre el costeo"/>
    <s v="Dirección General del Prespuesto Público Nacional y Viceministerio General de Hacienda/Departamento Nacional de Planeación"/>
    <s v="NO"/>
    <m/>
    <s v="NO"/>
    <s v="NO"/>
    <s v="SI"/>
    <s v="NO"/>
    <m/>
  </r>
  <r>
    <s v="Ministerio de Hacienda"/>
    <x v="27"/>
    <s v="NO"/>
    <s v="Destinar una partida presupuestal a la superación del Estado de Cosas Inconstitucional, a cada una de las entidades que hacen parte del Sistema Nacional Penitenciario y Carcelario"/>
    <s v="Para el Ministerio de Hacienda esta orden está contenida en los puntos anteriores."/>
    <m/>
    <m/>
    <m/>
    <m/>
    <m/>
    <s v="NO"/>
    <m/>
    <s v="NO"/>
    <s v="NO"/>
    <s v="SI"/>
    <s v="SI"/>
    <m/>
  </r>
  <r>
    <s v="Ministerio de Hacienda"/>
    <x v="28"/>
    <s v="NO"/>
    <s v="Incorporar una metodología que armonice el principio de anualidad en materia presupuestal, y las necesidades de la vida carcelaria"/>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Oficio"/>
    <m/>
    <m/>
    <s v="Reporte anual en el mes de marzo de los trámites relacionados con los instrumentos mencionados."/>
    <s v="Dirección General del Prespuesto Público Nacional"/>
    <s v="NO"/>
    <m/>
    <s v="NO"/>
    <s v="NO"/>
    <s v="SI"/>
    <s v="NO"/>
    <m/>
  </r>
  <r>
    <s v="Presidencia"/>
    <x v="29"/>
    <s v="NO"/>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Realizar una cartilla de la política criminal que contenga el estándar constitucional mínimo que debe cumplir una política criminal con enfoque en DDHH."/>
    <s v="1. Cartilla de la política criminal con enfoque en derechos humanos. (Ver Anexo 1).     "/>
    <d v="2016-04-08T00:00:00"/>
    <d v="2016-05-31T00:00:00"/>
    <s v="Cartilla de la política criminal con enfoque en derechos humanos elaborada y publicada (Unidad de medida: #)"/>
    <s v="Marcela Vega"/>
    <s v="NO"/>
    <m/>
    <s v="NO"/>
    <s v="NO"/>
    <s v="NO"/>
    <s v="NO"/>
    <m/>
  </r>
  <r>
    <s v="Presidencia"/>
    <x v="29"/>
    <s v="NO"/>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la divulgación y difusión de los contenidos del estándar consitucional que debe cumplir la política criminal respetuosa de los DDHH."/>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s v="NO"/>
    <m/>
    <s v="NO"/>
    <s v="NO"/>
    <s v="NO"/>
    <s v="NO"/>
    <m/>
  </r>
  <r>
    <s v="Presidencia"/>
    <x v="29"/>
    <s v="NO"/>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talleres con las autoridades concernidas en la materia para la difusión del estándar constitucional mínimo que debe cumplir una política criminal respetuosa de los DDHH. "/>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s v="NO"/>
    <m/>
    <s v="NO"/>
    <s v="NO"/>
    <s v="NO"/>
    <s v="NO"/>
    <m/>
  </r>
  <r>
    <s v="Presidencia"/>
    <x v="6"/>
    <s v="NO"/>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m/>
    <m/>
    <m/>
    <m/>
    <m/>
    <m/>
    <s v="NO"/>
    <m/>
    <s v="NO"/>
    <s v="SI"/>
    <s v="SI"/>
    <s v="SI"/>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Verificación de normativa existente en relación a la permanencia de niños menores de tres años, hijos(as) de internas, mujeres gestantes y madres lactantes."/>
    <s v="Acta y socialización de acciones en cumplimieto a la norma."/>
    <d v="2016-06-01T00:00:00"/>
    <d v="2016-09-01T00:00:00"/>
    <s v="Documento analitico"/>
    <m/>
    <s v="NO"/>
    <m/>
    <s v="NO"/>
    <s v="NO"/>
    <s v="NO"/>
    <s v="NO"/>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Instalación de grupo de trabajo intersectorial con el INPEC, el Ministerio de Salud y Protección Social, el ICBF, la coordinación de la Comisión Intersectorial de Primera Infancia (CIPI) y las demás entidades que se consideren pertinentes en este proceso."/>
    <s v="Acta o documento de compromisos adquiridos por las partes con base a la mesa de trabajo."/>
    <d v="2016-06-01T00:00:00"/>
    <m/>
    <s v="Acta de sesiones"/>
    <m/>
    <s v="NO"/>
    <m/>
    <s v="NO"/>
    <s v="NO"/>
    <s v="SI"/>
    <s v="NO"/>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nálisis situacional de las madres gestantes y lactantes y de los niños y niñas de la primera infancia que nacen y viven en cárceles."/>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s v="NO"/>
    <m/>
    <s v="NO"/>
    <s v="NO"/>
    <s v="NO"/>
    <s v="NO"/>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nálisis de atenciones nesarias para atender a niños y niñas de primera infancia presentes en los establecimientos carcelarios."/>
    <s v="* Documento con la priorización de las atenciones adaptadas a la realidad de las gestantes y los niños y niñas._x000a_* Plan de trabajo con las acciones de cada sector, dando prioridad al acceso a los servicios básicos"/>
    <d v="2016-06-01T00:00:00"/>
    <d v="2016-12-01T00:00:00"/>
    <m/>
    <m/>
    <s v="NO"/>
    <m/>
    <s v="NO"/>
    <s v="NO"/>
    <s v="NO"/>
    <s v="NO"/>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Definición del esquema de atención a madres gestantes y lactantes y niños y niñas de primera infancia,  acorde con las condiciones carcelarias y a los lineamientos de la política de atención integral a la primera infancia."/>
    <s v="Establecer un mecanismo de seguimiento niño a niño y a cada gestante para poder garantizar el cumplimiento de las atenciones definidas"/>
    <d v="2016-06-01T00:00:00"/>
    <d v="2016-12-01T00:00:00"/>
    <m/>
    <m/>
    <s v="NO"/>
    <m/>
    <s v="NO"/>
    <s v="NO"/>
    <s v="NO"/>
    <s v="NO"/>
    <m/>
  </r>
  <r>
    <s v="Presidencia"/>
    <x v="30"/>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Registro y seguimiento de las atenciones brindadas a las madres gestantes y lactantes y a  los niños y niñas de primera infancia presentes en los establecimientos carcelarios."/>
    <s v="Reportes de Sistema de Seguimiento Niño a niño. "/>
    <d v="2017-01-01T00:00:00"/>
    <m/>
    <m/>
    <m/>
    <s v="NO"/>
    <m/>
    <s v="SI"/>
    <s v="NO"/>
    <s v="NO"/>
    <s v="NO"/>
    <m/>
  </r>
  <r>
    <s v="Presidencia "/>
    <x v="31"/>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Gestión para que las Direcciones Territoriales de Salud desarrollen las acciones del Plan de los Mil Primeros Días de Vida al interior de las cárceles"/>
    <s v="Seguimiento a la implementación del plan 1000 primeros días en las cárceles"/>
    <d v="2016-06-01T00:00:00"/>
    <d v="2016-12-01T00:00:00"/>
    <s v="10%  de DTS con inicio de la implementación del plan 1000 primeros días en las cárceles"/>
    <m/>
    <s v="NO"/>
    <m/>
    <s v="NO"/>
    <s v="NO"/>
    <s v="NO"/>
    <s v="NO"/>
    <m/>
  </r>
  <r>
    <s v="Presidencia "/>
    <x v="31"/>
    <s v="NO"/>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Seguimiento de los niños y niñas menores de tres años que se encuentran con sus madres en los centros de reclusión, para determinar afiliación y acceso a los servicios en el marco del SGSSS "/>
    <s v="Niños y niñas identificados en el marco del SGSSS"/>
    <d v="2016-07-01T00:00:00"/>
    <d v="2016-12-01T00:00:00"/>
    <s v="70% de los niños y niñas identificados  y con seguimiento en el marco del SGSSS"/>
    <m/>
    <s v="NO"/>
    <m/>
    <s v="NO"/>
    <s v="NO"/>
    <s v="NO"/>
    <s v="NO"/>
    <m/>
  </r>
  <r>
    <s v="INPEC"/>
    <x v="26"/>
    <s v="NO"/>
    <s v="Nivelar el gasto en infraestructura con el gasto para los demás programas y servicios requeridos por la población carcelaria"/>
    <s v="Presentar las necesidades presupuestales de atención y tratamiento de la población reclusa(salud, resocializacion, aseo e higiene)"/>
    <s v="proyecto de Presupuesto"/>
    <d v="2016-02-11T00:00:00"/>
    <d v="2017-04-30T00:00:00"/>
    <s v="Documento proyecto de Presupuesto"/>
    <s v="José Nemesio Moreno, Roselin Martínez, Juan Manuel Riaño"/>
    <s v="NO"/>
    <m/>
    <s v="NO"/>
    <s v="NO"/>
    <s v="NO"/>
    <s v="NO"/>
    <m/>
  </r>
  <r>
    <s v="INPEC"/>
    <x v="32"/>
    <s v="NO"/>
    <s v="Solventar económicamente las medidas que operan frente a las personas condenadas. Las personas sindicadas están a cargo de las entidades territoriales."/>
    <s v="Presentar el documento &quot;Programación de Bienes y Servicios de cada vigencia&quot; para su ejecución presupuestal"/>
    <s v="Documento &quot;Programación de Bienes y Servicios&quot;"/>
    <d v="2016-12-01T00:00:00"/>
    <d v="2017-01-31T00:00:00"/>
    <s v="Documento &quot;Programación de Bienes y Servicios&quot;"/>
    <s v="José Nemesio Moreno, Roselín Martínez, Juan Manuel Riaño"/>
    <s v="NO"/>
    <m/>
    <s v="NO"/>
    <s v="NO"/>
    <s v="NO"/>
    <s v="NO"/>
    <m/>
  </r>
  <r>
    <s v="INPEC"/>
    <x v="33"/>
    <s v="NO"/>
    <s v="Construir, en forma asistida por el INPEC, un plan de utilización de espacios y de manejo del tiempo en la vida carcelaria. Los planes deberán ser aprobados por el Ministerio de Justicia y del Derecho. "/>
    <s v="Realizar 136 visitas  a los ERON, con el fin de identificar las areas disponibles para el desarrollo de programas de atención y tratamiento, educación y actividades productivas."/>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s v="Roselin Martinez, Maria Ines Guzman, Maricela Guevara y Mayor Jhohana Montoya "/>
    <s v="NO"/>
    <m/>
    <s v="NO"/>
    <s v="NO"/>
    <s v="NO"/>
    <s v="NO"/>
    <m/>
  </r>
  <r>
    <s v="INPEC"/>
    <x v="33"/>
    <s v="NO"/>
    <s v="Construir, en forma asistida por el INPEC, un plan de utilización de espacios y de manejo del tiempo en la vida carcelaria. Los planes deberán ser aprobados por el Ministerio de Justicia y del Derecho. "/>
    <s v="De acuerdo a las visitas realizadas dejar un plan de instrucciones , respecto a la utilización de las areas disponibles para el desarrollo de programas de atención y tratamiento, educación y actividades productivas."/>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m/>
    <s v="NO"/>
    <m/>
    <s v="NO"/>
    <s v="NO"/>
    <s v="NO"/>
    <s v="NO"/>
    <m/>
  </r>
  <r>
    <s v="INPEC"/>
    <x v="33"/>
    <s v="NO"/>
    <s v="Construir, en forma asistida por el INPEC, un plan de utilización de espacios y de manejo del tiempo en la vida carcelaria. Los planes deberán ser aprobados por el Ministerio de Justicia y del Derecho. "/>
    <s v="Realizar la ejecución de las instrucciones  proferidas por la Dirección de Atención y Tratamiento. "/>
    <s v="Informe ejecutivo de instrucciones , respecto a la utilización de las areas disponibles para el desarrollo de programas de atención y tratamiento, educación y actividades productivas."/>
    <d v="2016-07-01T00:00:00"/>
    <d v="2016-07-01T00:00:00"/>
    <s v="Número de acciones ejecutadas sobre número de instrucciones. "/>
    <s v="Director de establecimiento, Subdirector de establecimiento y responsable del area de atención y tratamiento de los  ERON"/>
    <s v="NO"/>
    <m/>
    <s v="NO"/>
    <s v="NO"/>
    <s v="NO"/>
    <s v="NO"/>
    <m/>
  </r>
  <r>
    <s v="INPEC"/>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visión de la normatividad y documentación existente frente a los programas y actividades de resocializacion"/>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r>
  <r>
    <s v="INPEC"/>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levar a cabo Mesas de trabajo internas con grupos interdisciplinarios (SENA , Secretarias de  Salud, MinEducacion, MinTrabajo, MinJusticia)"/>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r>
  <r>
    <s v="INPEC"/>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Propuesta de Plan Integral"/>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r>
  <r>
    <s v="INPEC"/>
    <x v="1"/>
    <s v="NO"/>
    <s v="Ajustar todos los proyectos que se estén ejecutando o implementando a las condiciones mínimas de subsistencia digna y humana propuestas en la presente providencia. (A cargo de INPEC, USPEC, DNP y Ministerio de Justicia)"/>
    <s v="Recepcionar observaciones por parte del Sector y &quot;DNP&quot; en referencia a incluir acciones en los proyectos de inversión"/>
    <s v="Correo electrónico &quot;Notificación&quot;"/>
    <d v="2016-04-19T00:00:00"/>
    <d v="2016-04-22T00:00:00"/>
    <s v="Correo electrónico"/>
    <s v="GRUPO DE PLANEACION ESTRATEGICA  ( O.L Rios Soto Leonel)"/>
    <s v="NO"/>
    <m/>
    <s v="NO"/>
    <s v="NO"/>
    <s v="NO"/>
    <s v="NO"/>
    <m/>
  </r>
  <r>
    <s v="INPEC"/>
    <x v="1"/>
    <s v="NO"/>
    <s v="Ajustar todos los proyectos que se estén ejecutando o implementando a las condiciones mínimas de subsistencia digna y humana propuestas en la presente providencia. (A cargo de INPEC, USPEC, DNP y Ministerio de Justicia)"/>
    <s v="Coordinar con los formuladores de los proyectos de inversión del Instituto la inclusión o justificación de las acciones propuestas por parte del sector y &quot;DNP&quot;"/>
    <s v="Acta de reunión con los formuladores de los proyectos, socialización y diseño del plan de trabajo."/>
    <d v="2016-04-25T00:00:00"/>
    <d v="2016-05-02T00:00:00"/>
    <s v="Acta diligenciada y aprobada"/>
    <m/>
    <s v="NO"/>
    <m/>
    <s v="NO"/>
    <s v="NO"/>
    <s v="NO"/>
    <s v="NO"/>
    <m/>
  </r>
  <r>
    <s v="INPEC"/>
    <x v="1"/>
    <s v="NO"/>
    <s v="Ajustar todos los proyectos que se estén ejecutando o implementando a las condiciones mínimas de subsistencia digna y humana propuestas en la presente providencia. (A cargo de INPEC, USPEC, DNP y Ministerio de Justicia)"/>
    <s v="Presentar la inclusión de las actividades según observación emitida por el sector y &quot;DNP&quot;  en los proyectos de inversión o su justificación al sector"/>
    <s v="Envió solicitud  proyecto de inversión control de viabilidad sector"/>
    <d v="2016-05-03T00:00:00"/>
    <d v="2016-12-31T00:00:00"/>
    <s v="Envió de solicitud proyectos de inversión"/>
    <m/>
    <s v="NO"/>
    <m/>
    <s v="NO"/>
    <s v="NO"/>
    <s v="NO"/>
    <s v="NO"/>
    <m/>
  </r>
  <r>
    <s v="INPEC"/>
    <x v="1"/>
    <s v="NO"/>
    <s v="Ajustar todos los proyectos que se estén ejecutando o implementando a las condiciones mínimas de subsistencia digna y humana propuestas en la presente providencia. (A cargo de INPEC, USPEC, DNP y Ministerio de Justicia)"/>
    <s v="Aprobación por parte del sector sobre lo actuado en lo concerniente  a los proyectos de inversión"/>
    <s v="Correo electrónico &quot;Notificación&quot;"/>
    <d v="2016-05-07T00:00:00"/>
    <d v="2016-05-15T00:00:00"/>
    <s v="Notificación"/>
    <m/>
    <s v="NO"/>
    <m/>
    <s v="NO"/>
    <s v="NO"/>
    <s v="NO"/>
    <s v="NO"/>
    <m/>
  </r>
  <r>
    <s v="INPEC"/>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Verificar que los proyectos de infraestructura penitenciaria y carcelaria presentados por la USPEC cumplan con los estándares  para brindar las condiciones mínimas de subsistencia digna y humana a la población reclusa contenidos en el Manual Tecnico de Construccion. "/>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r>
  <r>
    <s v="INPEC"/>
    <x v="3"/>
    <s v="NO"/>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Verificar que los proyectos de infraestructura penitenciaria y carcelaria a  presentar  por la USPEC cumplan con los estándares  para brindar las condiciones mínimas de subsistencia digna y humana a la población reclusa contenidos en el Manual Tecnico de Contruccion."/>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r>
  <r>
    <s v="INPEC"/>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Realizar seguimiento a la prestación de servicios de salud para las Personas Privadas de la Libertad en los  Establecimientos Penitenciarios y Carcelarios del orden nacional  "/>
    <s v="Informe mensual de seguimiento"/>
    <d v="2016-04-29T00:00:00"/>
    <d v="2016-12-31T00:00:00"/>
    <s v="Documento"/>
    <s v="Subdireccion en Salud (Dr. JULIO ERNESTO BELTRÁN PULIDO)"/>
    <s v="NO"/>
    <m/>
    <s v="NO"/>
    <s v="NO"/>
    <s v="NO"/>
    <s v="NO"/>
    <m/>
  </r>
  <r>
    <s v="INPEC"/>
    <x v="19"/>
    <s v="NO"/>
    <s v="Adecuar todas las áreas de sanidad de los 16 establecimientos de reclusión bajo estudio para que se cumplan con las condiciones mínimas de prestación del servicio de salud ( A cargo de INPEC, USPEC,  Ministerio de Justicia)"/>
    <s v="Solicitar a la USPEC que  realice la verificación de las áreas de sanidad y los espacios requeridos, de acuerdo a los estándares del Manual de Garantía de la Calidad del INPEC, en  los 16 establecimientos de sentencia. Así mismo, se efectué las adecuaciones en atención a la orden de Tutela.       "/>
    <s v="Oficio  de necesidades y reiteración presentados a la USPEC"/>
    <d v="2016-04-29T00:00:00"/>
    <d v="2016-06-30T00:00:00"/>
    <s v="Oficio emitido"/>
    <s v="GRUPO  LOGISTICO DE LA DIRECCION DE GESTION CORPORATIVA _x000a_( capitan Gutierrez Barrera Edgar) "/>
    <s v="NO"/>
    <m/>
    <s v="NO"/>
    <s v="NO"/>
    <s v="NO"/>
    <s v="NO"/>
    <m/>
  </r>
  <r>
    <s v="INPEC"/>
    <x v="34"/>
    <s v="NO"/>
    <s v="Vigilar el cumplimiento de la entrega de los KITS y verificar que responda a los factores y necesidades que impone la región y sus condiciones climáticas."/>
    <s v="Presentar informe mensual sobre la atención social - eje prestacional a la Dirección de Atención y Tratamiento"/>
    <s v="Informe"/>
    <d v="2016-05-10T00:00:00"/>
    <d v="2017-01-10T00:00:00"/>
    <s v="8 informes"/>
    <s v="Dirección de Atención y Tratamiento"/>
    <s v="NO"/>
    <m/>
    <s v="NO"/>
    <s v="NO"/>
    <s v="NO"/>
    <s v="NO"/>
    <m/>
  </r>
  <r>
    <s v="INPEC"/>
    <x v="34"/>
    <s v="NO"/>
    <s v="Vigilar el cumplimiento de la entrega de los KITS y verificar que responda a los factores y necesidades que impone la región y sus condiciones climáticas."/>
    <s v="Presentar informes mensuales a la Subdirección de Atención Psicosocial del programa de Atención Social – Eje prestacional."/>
    <s v="Informe"/>
    <d v="2016-05-05T00:00:00"/>
    <d v="2017-01-05T00:00:00"/>
    <s v="8 informes"/>
    <s v="Direcciones Regionales "/>
    <s v="NO"/>
    <m/>
    <s v="NO"/>
    <s v="NO"/>
    <s v="NO"/>
    <s v="NO"/>
    <m/>
  </r>
  <r>
    <s v="INPEC"/>
    <x v="34"/>
    <s v="NO"/>
    <s v="Vigilar el cumplimiento de la entrega de los KITS y verificar que responda a los factores y necesidades que impone la región y sus condiciones climáticas."/>
    <s v="Presentar informes mensuales a las Direcciones Regionales del programa de Atención Social – Eje prestacional"/>
    <s v="Informe"/>
    <d v="2016-04-29T00:00:00"/>
    <d v="2016-12-30T00:00:00"/>
    <s v="8 informes"/>
    <s v="Establecimientos de reclusión"/>
    <s v="NO"/>
    <m/>
    <s v="NO"/>
    <s v="NO"/>
    <s v="NO"/>
    <s v="NO"/>
    <m/>
  </r>
  <r>
    <s v="INPEC"/>
    <x v="34"/>
    <s v="NO"/>
    <s v="Vigilar el cumplimiento de la entrega de los KITS y verificar que responda a los factores y necesidades que impone la región y sus condiciones climáticas."/>
    <s v="Mantener actualizados los registros de atención a los internos en el programa de Atención Social – Eje prestacional"/>
    <s v="Módulo social-Atención individual interno-eje prestacional alimentado diariamente."/>
    <d v="2016-04-08T00:00:00"/>
    <d v="2016-12-30T00:00:00"/>
    <s v="Registros SISIPEC WEB"/>
    <m/>
    <s v="NO"/>
    <m/>
    <s v="NO"/>
    <s v="NO"/>
    <s v="NO"/>
    <s v="NO"/>
    <m/>
  </r>
  <r>
    <s v="INPEC"/>
    <x v="21"/>
    <s v="NO"/>
    <s v="Poner a disposición de los internos una cantidad razonable de duchas y baterías sanitarias, en óptimos estado de funcionamiento (A cargo de INPEC, USPEC)"/>
    <s v="Solicitar a la USPEC que  realice la verificación de la cantidad de duchas y baterías sanitarias, además del estado en que se encuentran,  en  los 16 establecimientos de sentencia. Así mismo, se efectué las adecuaciones en atención a la orden de Tutela.     "/>
    <s v="Oficio  de necesidades y reiteración presentados a la USPEC"/>
    <d v="2016-04-29T00:00:00"/>
    <d v="2016-06-03T00:00:00"/>
    <s v="Consolidado necesidades"/>
    <s v="GRUPO  LOGISTICO DE LA DIRECCION DE GESTION CORPORATIVA _x000a_( capitan Gutierrez Barrera Edgar) "/>
    <s v="NO"/>
    <m/>
    <s v="NO"/>
    <s v="NO"/>
    <s v="NO"/>
    <s v="NO"/>
    <m/>
  </r>
  <r>
    <s v="INPEC"/>
    <x v="22"/>
    <s v="NO"/>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olicitar informe a los Directores Regionales y Directores de Establecimientos y Realizar seguimiento con las acciones que a ello conlleve,  sobre las condiciones de higiene e intimidad para visitas conyugales  de  los (16) ERON cobijados por la Sentencia T-762/15"/>
    <s v="consolidacion de Informes de seguimiento de los 16 Establecimientos"/>
    <s v="29/0142016"/>
    <d v="2016-12-30T00:00:00"/>
    <s v="Informe"/>
    <s v="Directores Regionales, Directores de Establecimientos , la Direccion de Atencion y Tratamiento. "/>
    <s v="NO"/>
    <m/>
    <s v="NO"/>
    <s v="NO"/>
    <s v="NO"/>
    <s v="NO"/>
    <m/>
  </r>
  <r>
    <s v="INPEC"/>
    <x v="23"/>
    <s v="NO"/>
    <s v="Estructurar un protocolo de tratamiento higiénico y óptimo de alimentos (A cargo de INPEC, USPEC, Directores de cada uno de los establecimientos penitenciarios accionados o vinculados en la sentencia)"/>
    <s v="Realizar Protocolo de Tratamiento Higienico y Optimo de  Alimentos "/>
    <s v="Protocolo de Tratamiento Higienico y Optimo de  Alimentos "/>
    <d v="2016-04-08T00:00:00"/>
    <d v="2016-05-08T00:00:00"/>
    <s v=" informe"/>
    <s v="GRUPO ALIMENTACION "/>
    <s v="NO"/>
    <m/>
    <s v="NO"/>
    <s v="NO"/>
    <s v="NO"/>
    <s v="NO"/>
    <m/>
  </r>
  <r>
    <s v="INPEC"/>
    <x v="23"/>
    <s v="NO"/>
    <s v="Estructurar un protocolo de tratamiento higiénico y óptimo de alimentos (A cargo de INPEC, USPEC, Directores de cada uno de los establecimientos penitenciarios accionados o vinculados en la sentencia)"/>
    <s v="realizar informes mensuales  de seguimiento sobre el cumplimiento del protocolo  de Tratamiento Higienico y Optimo de Alimentos por parte de la empresa contratista"/>
    <s v="Informes de seguimiento mensual "/>
    <d v="2016-05-09T00:00:00"/>
    <d v="2018-04-08T00:00:00"/>
    <s v="Informes"/>
    <s v="Directores de Establecimientos  Y  la Direccion de Atencion y Tratamiento. "/>
    <s v="NO"/>
    <m/>
    <s v="NO"/>
    <s v="NO"/>
    <s v="NO"/>
    <s v="NO"/>
    <m/>
  </r>
  <r>
    <s v="INPEC"/>
    <x v="24"/>
    <s v="N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Oficio  de necesidades y reiteración presentados a la USPEC"/>
    <d v="2016-04-29T00:00:00"/>
    <d v="2016-06-03T00:00:00"/>
    <s v="Solicitud necesidades/documento"/>
    <s v="GRUPO  LOGISTICO DE LA DIRECCION DE GESTION CORPORATIVA _x000a_( capitan Gutierrez Barrera Edgar) "/>
    <s v="NO"/>
    <m/>
    <s v="NO"/>
    <s v="NO"/>
    <s v="NO"/>
    <s v="NO"/>
    <m/>
  </r>
  <r>
    <s v="INPEC"/>
    <x v="35"/>
    <s v="NO"/>
    <s v="Presentar un informe y un plan de acción para cubrir las necesidades insatisfechas"/>
    <s v="Solicitar a los Establecimientos un informe sobre las necesidades de infraestructura en relacion con el manejo de aguas(suministro de agua potable y evacuacion adecuada de aguas negras)."/>
    <s v="informe  consolidado  de necesidades   presentadas por los Establecimientos a la USPEC."/>
    <d v="2016-05-31T00:00:00"/>
    <d v="2016-06-03T00:00:00"/>
    <s v="informe "/>
    <s v="GRUPO  LOGISTICO DE LA DIRECCION DE GESTION CORPORATIVA _x000a_( capitan Gutierrez Barrera Edgar) "/>
    <s v="NO"/>
    <m/>
    <s v="NO"/>
    <s v="NO"/>
    <s v="NO"/>
    <s v="NO"/>
    <m/>
  </r>
  <r>
    <s v="Ministerio de Salud"/>
    <x v="36"/>
    <s v="NO"/>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Se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o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_x000a__x000a_Se emitió los lineamientos de buenas prácticas de manufactura para la manipulación de alimentos al interior de los centros penitenciarios, los cuales fueron adoptados por la Unidad de Servicios Penitenciarios y Carcelarios USPEC.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Conceptos que sean requeridos de acuerdo con las competencias del Ministerio de Salud y Protección Social  y la experiencia en la dirección del SGSSS."/>
    <d v="2016-04-08T00:00:00"/>
    <d v="2016-07-08T00:00:00"/>
    <m/>
    <s v="JOSE LUIS ORTIZ HOYOS"/>
    <s v="NO"/>
    <m/>
    <s v="NO"/>
    <s v="NO"/>
    <s v="NO"/>
    <s v="NO"/>
    <m/>
  </r>
  <r>
    <s v="Ministerio de Salud"/>
    <x v="37"/>
    <s v="NO"/>
    <s v="Estructurar un listado de insumos y equipos básicos para la atención por medicina general, psiquiatría, psicología, odontología, ginecología, obstetricia. "/>
    <s v="En su competencia, el Ministerio de Salud y Protección Social especificó en la Resolución 5159 de 2015 el Modelo de Atención, para cada tipología de Establecimiento de Reclusión del Orden Nacional – ERON, los listados corresponden a las necesidades específicas de cada establecimiento, contemplando el número de internos, y las patologías. Este modelo determinó el tipo de servicios a considerar en el ámbito intramural, para lo cual se deben adoptar los Manuales Técnico Administrativos por parte del INPEC y de la USPEC según las especificidades de cada establecimiento. Es así como el Modelo contempla los estándares generales aplicables a los ERON, propendiendo por la atención intramural y correspondiéndole al INPEC y a la USPEC fijar los estándares de calidad, estableciendo los lineamientos para garantizar que el prestador de servicios de salud primario intramural mantenga los respectivos insumos y equipos básicos. _x000a__x000a_Adicionalmente el decreto 2245 y la resolución 5159 incluyen disposiciones para el tratamiento diferenciado para la atención en salud de las muejeres y niños y niñas que deben orientar las acciones de la USPEC, el INPEC y el Consorcio.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Apoyo  técnico para que la USPEC  y el INPEC definan los estándares de calidad  en orden al Modelo de Atención en Salud PPL - Res 5159 de 2015 y generación de conceptos adicionales que se requieran para la implementación del modelo previa solicitud de la USPEC y el INPEC."/>
    <d v="2016-04-08T00:00:00"/>
    <d v="2016-07-08T00:00:00"/>
    <m/>
    <s v="JOSE LUIS ORTIZ HOYOS"/>
    <s v="NO"/>
    <m/>
    <s v="NO"/>
    <s v="NO"/>
    <s v="NO"/>
    <s v="NO"/>
    <m/>
  </r>
  <r>
    <s v="Ministerio de Salud"/>
    <x v="38"/>
    <s v="NO"/>
    <s v="Fijar las condiciones de almacenamiento de medicamentos que deberán acatar los establecimientos penitenciarios."/>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 condiciones que fueron incorporadas en el MANUAL TÉCNICO ADMINISTRATIVO DEL SISTEMA OBLIGATORIO PARA LA GARANTÍA DE LA CALIDAD EN SALUD PENITENCIARIA. 6.1.4.4. Apoyo Diagnóstico. Servicio Farmacéutico - Pag. 18. 6.1.5.4 Apoyo diagnóstico y complementación terapéutica/a. Servicio Farmacéutico - Pag 23-24. 6.1.6 Medicamentos, Dispositivos Médicos e Insumos - Pag 25-26. 6.2.1.2 Comités Obligatorios para los ERON/a. Comité de farmacia y terapéutica - Pag 50-51. INDICADORES - pag 56.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Apoyo a la USPEC en la revisión del  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s v="NO"/>
    <s v="NO"/>
    <s v="NO"/>
    <m/>
  </r>
  <r>
    <s v="Ministerio de Salud"/>
    <x v="39"/>
    <s v="NO"/>
    <s v="Fijar un listado de medicamentos mínimo que deberá permanecer en cantidad y calidad en la farmacia."/>
    <s v="De acuerdo a lo previsto en el Modelo de Atención en Salud para la PPL, le corresponde a la USPEC adaptar el Modelo de Gestión del Servicio Farmacéutico previsto en la Resolución 1403 de 2007 que contiene el Manual de Condiciones Esenciales y Procedimientos , según las condiciones particulares de cada ERON y el listado corresponderá a la situación de morbilidad del cada ERON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_x000a__x000a__x000a_"/>
    <s v="Apoyo a la USPEC en la revisión del documento que adapta el Modelo de Gestión del Servicio Farmacéutico  e incorporado a los Manuales Técnicos de la USPEC, en orden al Modelo de Atención en Salud PPL - Res 5159 de 2015."/>
    <d v="2016-04-08T00:00:00"/>
    <d v="2016-07-08T00:00:00"/>
    <m/>
    <s v="JOSE LUIS ORTIZ HOYOS"/>
    <s v="NO"/>
    <m/>
    <s v="NO"/>
    <s v="NO"/>
    <s v="NO"/>
    <s v="NO"/>
    <m/>
  </r>
  <r>
    <s v="Ministerio de Salud"/>
    <x v="40"/>
    <s v="NO"/>
    <s v="Fijar un protocolo de vigilancia y control de las condiciones de almacenamiento de medicamentos, conforme el cual serán evaluados mensualmente su número (suficiencia), su vencimiento (vigencia) y su calidad (condiciones ambientales y aspecto)."/>
    <s v="Le corresponde al prestador de servicio intramural establecer un protocolo de vigilancia y control de las condiciones de almacenamiento de medicamentos, en el marco de lo previsto en la Resolución 1403 de 2007 y del Modelo de Atención en Salud (Resolución 5159 de 2015), estos protocolos de control y medición de indicadores para evaluar las condiciones de almacenamiento se encuentran determinadas en el MANUAL TÉCNICO ADMINISTRATIVO DEL SISTEMA OBLIGATORIO PARA LA GARANTÍA DE LA CALIDAD EN SALUD PENITENCIARIA en los numerales referidos en PC 156.Linea 6. 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Apoyo a la USPEC en la revisión de los protocolos de vigilancia que expidan"/>
    <d v="2016-04-08T00:00:00"/>
    <d v="2016-07-08T00:00:00"/>
    <m/>
    <s v="JOSE LUIS ORTIZ HOYOS"/>
    <s v="NO"/>
    <m/>
    <s v="NO"/>
    <s v="NO"/>
    <s v="NO"/>
    <s v="NO"/>
    <m/>
  </r>
  <r>
    <s v="Ministerio de Salud"/>
    <x v="41"/>
    <s v="NO"/>
    <s v="                                                                                                                                                                                                                                                                                                                                                                                                 Será entonces al Ministerio de Salud y Protección Social a quien competa identificar los patrones de acción que permitan ofrecer condiciones alimenticias saludables a los internos, determinando las cantidades y composición de las porciones que ellos precisen para su bienestar. Lo anterior atendiendo un enfoque diferencial que consagre particularidades médicas importantes y grupos de especial protección constitucional, cuya igualdad dependa del factor alimenticio. _x000a_Una vez efectuados los lineamientos sobre alimentación en las cárceles colombianas, éstos deberán ser acogidos por la generalidad de los establecimientos penitenciarios, sin importar si los alimentos son suministrados a través de la contratación con empresas particulares, que deberán ceñirse a los lineamientos del Ministerio."/>
    <s v="Mediante Resolución 17855 de 1984 el Ministerio de Salud establece la recomendación diaria de Consumo de Calorías y nutrientes, la cual dado el cambio epidemiológico, nutricional y de salud que tiene a la fecha la población colombiana, está siendo objeto de actualización de los requerimientos de ingesta de energía y nutrientes para la población. No obstante según las responsabilidades de los diferentes actores previstas en el Modelo de Atención en Salud, enmarcados en objetivos en salud pública les corresponde adoptar las minutas que contengan las recomendaciones de ingesta, energía y nutrientes. Igualmente en el marco de lo previsto en el artículo 68 la Ley 1709 de 2014 le corresponde a la Unidad de Servicios Penitenciarios y Carcelarios (USPEC) fijar las políticas y planes de provisión alimentaria que podrá ser por administración directa o por contratos con particulares, garantizando que los alimentos sean de calidad y cantidad, suficiente y balanceada en nutrición para las personas privadas de la libertad. _x000a__x000a_Es improtante anotar que la USPEC mediante la resolución 000560 del 17 de julio de 2014 adopto los lineamientos de buenas prácticas de manufactura de alimentos para establecimientos carcelarios. _x000a__x000a_Este Ministerio se mantiene atento a las dinámicas de la implementación del Modelo de Salud y los efectos de las determinantes en salud, a identificar los requerimientos de ajuste que impliquen desarrollos normativos o de lineamientos en esta materia._x000a_Capacitar sobre la norma expedida_x000a_"/>
    <s v="Apoyo técnico a la USPEC en la revisión del Manual de Manipulación de Alimentos para Servicios de Alimentación en Establecimientos Penitenciarios y Carcelarios del orden nacional_x000a_"/>
    <d v="2016-04-08T00:00:00"/>
    <d v="2016-07-08T00:00:00"/>
    <m/>
    <s v="JOSE LUIS ORTIZ HOYOS"/>
    <s v="NO"/>
    <m/>
    <s v="NO"/>
    <s v="NO"/>
    <s v="NO"/>
    <s v="NO"/>
    <m/>
  </r>
  <r>
    <s v="Ministerio de Salud"/>
    <x v="42"/>
    <s v="NO"/>
    <s v="Fijar los parámetros alimentarios y nutricionales generales para los neonatos y los bebés a cargo del establecimiento penitenciario."/>
    <s v="La competencia del Ministerio de Salud y Protección Social, es la generación de la política de seguridad alimentaria en la cual se establece las recomendaciones de realizar lactancia materna exclusiva y complementaria hasta la edad de 2 años o más. En esta Política, se establece que la lactancia materna es la forma ideal de aportar a los niños los nutrientes que necesitan para un crecimiento y desarrollo saludables. La Organización Mundial de la Salud –OMS- recomienda la lactancia materna exclusiva durante los primeros seis meses de vida, la introducción de alimentos apropiados para la edad y seguros a partir de entonces, y el mantenimiento de la lactancia materna hasta los 2 años o más. Por lo anterior y en el marco de la Estrategia de Cero a Siempre se trabaja conjuntamente para proteger la práctica de lactancia materna. _x000a__x000a_Por lo anterior, le corresponde a la USPEC, fijar los parámetros alimentarios y nutricionales generales para los neonatos y los bebés a cargo del establecimiento penitenciario de acuerdo con la Política de Seguridad Alimentaria._x000a_"/>
    <s v="Construcción de un lineamiento que establezca los parámetros alimentarios y nutricionales para los niños menores de 3 años que conviven en los Establecimientos Pentenciarios y Carcelarios con sus madres, bajo el control y vigilancia del ICBF. Este debe ser adoptado por la USPEC_x000a_Participar activamente en todos los espacios a los que sea convocado el Ministerio y aportar desde la experiencia y competencias."/>
    <d v="2016-04-08T00:00:00"/>
    <d v="2016-07-08T00:00:00"/>
    <m/>
    <s v="JOSE LUIS ORTIZ HOYOS"/>
    <s v="NO"/>
    <m/>
    <s v="NO"/>
    <s v="NO"/>
    <s v="NO"/>
    <s v="NO"/>
    <m/>
  </r>
  <r>
    <s v="Ministerio de Salud"/>
    <x v="25"/>
    <s v="NO"/>
    <s v="Garantizar la adecuación de espacios salubres e higiénicos donde los presos puedan alimentarse y satisfacer sus necesidades básicas con dignidad, la garantía de seguridad y vigilancia para los presos"/>
    <s v="Además de la definición del Modelo de Atención en Salud (resolución 5159 de 2015) el Ministerio de Salud y Protección Social birnda  la asesoría respecto a aspectos críticos para la adecuada prestación de los servicios como son:  las formas de contratación de servicios de salud, la información sobre precios de mercado y frecuencias de uso de servicios de salud y la información epidemiológica  que dispone el Ministerio de Salud y Protección Social  de los afiliados al SGSSS._x000a__x000a_Este Ministerio se mantiene atento a las dinámicas de la implementación del Modelo de Salud y a identificar los requerimientos de ajuste que impliquen desarrollos normativos o de lineamientos.  En todo caso se está reliazando acompañamiento técnico previa solicitud de las entidades que la requieran (Ministerio de Justicia y del Derecho, USPEC, INPEC) en los aspectos en donde la experiencia del Ministerio puede contribuir a mejorar la operación del nuevo modelo"/>
    <s v="Participación en reuniones periódicas  y entrega de  información relevante para que la USPEC y el Consorcio discutan las formas de contratación adeucadas para la operación del modelo de atención _x000a_                                              _x000a_Promover reuniones con otros pagadores del SGSSS para conocer experiencias sobre formas de contratación."/>
    <d v="2016-04-08T00:00:00"/>
    <d v="2016-07-08T00:00:00"/>
    <m/>
    <s v="JOSE LUIS ORTIZ HOYOS"/>
    <s v="SI"/>
    <s v="Garantizar la adecuada prestación de los servicios de salud y la Prevención de enfermedades al interior de los penales"/>
    <s v="NO"/>
    <s v="NO"/>
    <s v="NO"/>
    <s v="NO"/>
    <m/>
  </r>
  <r>
    <s v="Ministerio de Salud"/>
    <x v="43"/>
    <s v="NO"/>
    <s v="                                                                                                                                                                                                                            Garantizar la afiliación de la población reclusa al Sistema General de Seguridad Social en Salud y proveer los servicios de manera adecuada e idónea"/>
    <s v="Debe aclararse que a partir de la Ley 1709 de 2014 la PPL pertenecen a un régimen de protección especial a cargo de los recursos de Fondo Nacional de Salud para la Población Privada de la Libertad y en ese sentido no están afiliados al SGSSS.  Por lo tanto las acciones deben plantearse en este contexto."/>
    <s v="Apoyar en  divulgar norma que regula la atención de la  población privada de la libertad.      _x000a_Pormover otras videoconferencias de información para la población en general."/>
    <d v="2016-04-08T00:00:00"/>
    <d v="2016-07-08T00:00:00"/>
    <m/>
    <s v="JOSE LUIS ORTIZ HOYOS"/>
    <s v="NO"/>
    <m/>
    <s v="NO"/>
    <s v="NO"/>
    <s v="NO"/>
    <s v="NO"/>
    <m/>
  </r>
  <r>
    <s v="Ministerio de Justicia"/>
    <x v="44"/>
    <s v="NO"/>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mplear la iniciativa legislativa en materia de política criminal ajustada al estándar mínimo constitucional"/>
    <s v="Proyectos de ley o actos legislativos acordes con el estándar mínimo constitucional "/>
    <d v="2016-04-08T00:00:00"/>
    <m/>
    <m/>
    <s v="MinJusticia - Marcela Abadía_x000a_Directora de Política Criminal y Penitenciaria"/>
    <s v="NO"/>
    <m/>
    <s v="SI"/>
    <s v="NO"/>
    <s v="SI"/>
    <s v="NO"/>
    <m/>
  </r>
  <r>
    <s v="Ministerio de Justicia"/>
    <x v="45"/>
    <s v="PC-62"/>
    <s v=" Dar  viabilidad financiera e institucional al Consejo Superior de Política Criminal y a sus instancias técnicas y Diseñar un plan concreto y un cronograma de acción"/>
    <s v="Coordinar una discusión en el marco del Comité Técnico del Consejo Superior de Política Criminal en torno al fortalecimiento institucional y financiero del mismo"/>
    <s v="Plan de fortalecimiento del Consejo Superior de Política Criminal y sus instancias técnicas"/>
    <d v="2016-04-08T00:00:00"/>
    <d v="2016-10-08T00:00:00"/>
    <m/>
    <s v="MinJusticia - Nadia Lizarazo - Dirección Política Criminal y Penitenciaria"/>
    <s v="NO"/>
    <m/>
    <s v="NO"/>
    <s v="NO"/>
    <s v="NO"/>
    <s v="NO"/>
    <m/>
  </r>
  <r>
    <s v="Ministerio de Justicia"/>
    <x v="46"/>
    <s v="PC-36"/>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Diseñar política de concientización ciudadana "/>
    <s v="Política de concientización ciudadana"/>
    <d v="2016-04-08T00:00:00"/>
    <d v="2018-06-30T00:00:00"/>
    <m/>
    <s v="MinJusticia - Dirección de Política Criminal y Penitenciaria"/>
    <s v="NO"/>
    <m/>
    <s v="NO"/>
    <s v="NO"/>
    <s v="NO"/>
    <s v="NO"/>
    <m/>
  </r>
  <r>
    <s v="Ministerio de Justicia"/>
    <x v="47"/>
    <s v="NO"/>
    <s v="Emprender las acciones para la creación de un sistema de información unificado, serio y confiable sobre Política Criminal"/>
    <s v="Identificar las necesidades técnicas y funcionales para la implementación y/o mejora de las soluciones tecnológicas de información  (sujeto a aprobación de recursos de proyecto de inversión 2017)"/>
    <s v="Diagnóstico de necesidades para  la creación de un sistema  de información para la Política Criminal del observatorio de política criminal."/>
    <d v="2017-01-01T00:00:00"/>
    <d v="2017-12-31T00:00:00"/>
    <m/>
    <s v="MinJusticia - Luis Ospina -  Subdirección de Sistemas"/>
    <s v="NO"/>
    <m/>
    <s v="NO"/>
    <s v="NO"/>
    <s v="NO"/>
    <s v="NO"/>
    <m/>
  </r>
  <r>
    <s v="Ministerio de Justicia"/>
    <x v="47"/>
    <s v="NO"/>
    <s v="Emprender las acciones para la creación de un sistema de información unificado, serio y confiable sobre Política Criminal"/>
    <s v="Diseñar, Desarrollar e implementar soluciones informáticas. (Sujeto a aprobación de recursos de proyecto de inversión 2017)"/>
    <s v="Desarrollar sistema oficial de información para la Política Criminal del observatorio de política criminal."/>
    <d v="2017-01-01T00:00:00"/>
    <d v="2017-12-31T00:00:00"/>
    <m/>
    <s v="MinJusticia - Luis Ospina -  Subdirección de Sistemas"/>
    <s v="NO"/>
    <m/>
    <s v="NO"/>
    <s v="NO"/>
    <s v="NO"/>
    <s v="NO"/>
    <m/>
  </r>
  <r>
    <s v="Ministerio de Justicia"/>
    <x v="47"/>
    <s v="NO"/>
    <s v="Emprender las acciones para la creación de un sistema de información unificado, serio y confiable sobre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47"/>
    <s v="NO"/>
    <s v="Emprender las acciones para la creación de un sistema de información unificado, serio y confiable sobre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47"/>
    <s v="NO"/>
    <s v="Emprender las acciones para la creación de un sistema de información unificado, serio y confiable sobre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47"/>
    <s v="NO"/>
    <s v="Emprender las acciones para la creación de un sistema de información unificado, serio y confiable sobre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48"/>
    <s v="NO"/>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s v="Revisión de la legislación en materia penal "/>
    <s v="Documento que contiene la descripción del estado de la coherencia de las penas"/>
    <d v="2016-04-08T00:00:00"/>
    <d v="2017-12-31T00:00:00"/>
    <m/>
    <s v="MinJusticia - Ricardo Cita - Dirección de Política Criminal y Penitenciaria"/>
    <s v="NO"/>
    <m/>
    <s v="NO"/>
    <s v="NO"/>
    <s v="NO"/>
    <s v="NO"/>
    <m/>
  </r>
  <r>
    <s v="Ministerio de Justicia"/>
    <x v="48"/>
    <s v="NO"/>
    <s v="Revisar el sistema de tasación de las penas en la legislación actual, con el fin de identificar las incoherencias e inconsistencias del mismo, de acuerdo con el principio de proporcionalidad de la pena, y tomar los correctivos del caso. (Orden compartida con el Ministerio de Justicia)"/>
    <s v="Definición de proyecto de ley de reajuste de proporcionalidad de las penas (sujeto a aprobación del punto anterior)"/>
    <s v="Propuesta de proyecto de ley"/>
    <d v="2016-04-08T00:00:00"/>
    <d v="2017-12-31T00:00:00"/>
    <m/>
    <s v="MinJusticia - Ricardo Cita - Dirección de Política Criminal y Penitenciaria"/>
    <s v="NO"/>
    <m/>
    <s v="NO"/>
    <s v="NO"/>
    <s v="NO"/>
    <s v="NO"/>
    <m/>
  </r>
  <r>
    <s v="Ministerio de Justicia"/>
    <x v="49"/>
    <s v="PC-67"/>
    <s v="Crear de una instancia técnica de carácter permanente que consolide un Sistema de información sobre la Política Criminal "/>
    <s v="Coordinación de la Oficina de Información en Justicia y el Observatorio de Política Criminal "/>
    <s v="Oficina de Información en Justicia recopilando información sobre política criminal y Observatorio de Política Criminal procesando y estudiando la información suministrada"/>
    <d v="2016-04-08T00:00:00"/>
    <m/>
    <m/>
    <s v="MinJusticia - Suzy Sierra - Oficina de Información en Justicia"/>
    <s v="NO"/>
    <m/>
    <s v="SI"/>
    <s v="NO"/>
    <s v="SI"/>
    <s v="NO"/>
    <m/>
  </r>
  <r>
    <s v="Ministerio de Justicia"/>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r>
  <r>
    <s v="Ministerio de Justicia"/>
    <x v="0"/>
    <s v="NO"/>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r>
  <r>
    <s v="Ministerio de Justicia"/>
    <x v="50"/>
    <s v="NO"/>
    <s v="Emprender todas las acciones necesarias para diseñar un cronograma de implementación de las brigadas jurídicas periódicas en los establecimientos de reclusión del país. (A cargo de Consejo Superior de la Judicatura, Ministerio de Justicia y Defensoría)"/>
    <s v="Coordinar con Defensoría y Consejo Superior de la Judicatura y el INPEC la construcción del cronograma para adelantar las brigadas jurídicas."/>
    <s v="Actas de coordinación de los actores"/>
    <d v="2016-04-21T00:00:00"/>
    <d v="2016-06-08T00:00:00"/>
    <m/>
    <s v="MinJusticia - Diego Olarte - Dirección de Política Criminal y Penitenciaria"/>
    <s v="NO"/>
    <m/>
    <s v="NO"/>
    <s v="NO"/>
    <s v="NO"/>
    <s v="NO"/>
    <m/>
  </r>
  <r>
    <s v="Ministerio de Justicia"/>
    <x v="51"/>
    <s v="NO"/>
    <s v="Emprender todas las acciones necesarias para implementar brigadas jurídicas en los 16 establecimientos de reclusión accionados en los procesos acumulados. (A cargo de Consejo Superior de la Judicatura, Ministerio de Justicia y Defensoría)"/>
    <s v="Coordinar con Defensoría y Consejo Superior de la Judicatura y el INPEC la realización de las brigadas jurídicas."/>
    <s v="Actas de coordinación de los actores"/>
    <d v="2016-04-21T00:00:00"/>
    <d v="2016-08-08T00:00:00"/>
    <m/>
    <s v="MinJusticia - Diego Olarte - Dirección de Política Criminal y Penitenciaria"/>
    <s v="NO"/>
    <m/>
    <s v="NO"/>
    <s v="NO"/>
    <s v="NO"/>
    <s v="NO"/>
    <m/>
  </r>
  <r>
    <s v="Ministerio de Justicia"/>
    <x v="52"/>
    <s v="NO"/>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Coordinar con Defensoría y Consejo Superior de la Judicatura y el INPEC la recolección de datos y logística que implican las brigadas jurídicas."/>
    <s v="Actas de coordinación de los actores"/>
    <d v="2016-04-21T00:00:00"/>
    <d v="2016-08-08T00:00:00"/>
    <m/>
    <s v="MinJusticia - Diego Olarte - Dirección de Política Criminal y Penitenciaria"/>
    <s v="NO"/>
    <m/>
    <s v="NO"/>
    <s v="NO"/>
    <s v="NO"/>
    <s v="NO"/>
    <m/>
  </r>
  <r>
    <s v="Ministerio de Justicia"/>
    <x v="53"/>
    <s v="NO"/>
    <s v="Conformación del Comité Interdisciplinario"/>
    <s v="Conformar el Comité"/>
    <s v="Conformación del Comité"/>
    <d v="2016-04-08T00:00:00"/>
    <d v="2016-04-08T00:00:00"/>
    <m/>
    <s v="MinJusticia - Diego Olarte - Dirección de Política Criminal y Penitenciaria"/>
    <s v="NO"/>
    <m/>
    <s v="NO"/>
    <s v="NO"/>
    <s v="NO"/>
    <s v="NO"/>
    <m/>
  </r>
  <r>
    <s v="Ministerio de Justicia"/>
    <x v="17"/>
    <s v="PC-81"/>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Desde el Comité Intersdisciplinario, impulsar la construcción de los estándares en materia de vida carcelaria"/>
    <s v="Identificar desde el Comité Interdisciplinario los estándares en materia de vida carcelaria"/>
    <d v="2016-04-08T00:00:00"/>
    <d v="2016-10-08T00:00:00"/>
    <m/>
    <s v="MinJusticia - Diego Olarte - Dirección de Política Criminal y Penitenciaria"/>
    <s v="NO"/>
    <m/>
    <s v="NO"/>
    <s v="NO"/>
    <s v="NO"/>
    <s v="NO"/>
    <m/>
  </r>
  <r>
    <s v="Ministerio de Justicia"/>
    <x v="17"/>
    <s v="PC-81"/>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Coordinar la comunicación INPEC-USPEC para que la información que recolecte USPEC genere la actualización de los datos a cargo del INPEC"/>
    <s v="Actas de coordinación de los actores"/>
    <d v="2016-04-08T00:00:00"/>
    <d v="2017-07-08T00:00:00"/>
    <m/>
    <s v="MinJusticia - Diego Olarte - Dirección de Política Criminal y Penitenciaria"/>
    <s v="NO"/>
    <m/>
    <s v="NO"/>
    <s v="NO"/>
    <s v="NO"/>
    <s v="NO"/>
    <m/>
  </r>
  <r>
    <s v="Ministerio de Justicia"/>
    <x v="1"/>
    <s v="NO"/>
    <s v="Ajustar todos los proyectos que se estén ejecutando o implementando a las condiciones mínimas de subsistencia digna y humana propuestas en la presente providencia. (A cargo de INPEC, USPEC, DNP y Ministerio de Justicia)"/>
    <s v="Tramitar proyectos que se ajusten a las condiciones mínimas de subsistencia digna y humana"/>
    <s v="Proyectos ajustados a condiciones mínimas de subsistencia digna y humana"/>
    <d v="2016-04-08T00:00:00"/>
    <m/>
    <m/>
    <s v="MinJusticia - Diego Olarte - Dirección de Política Criminal y Penitenciaria"/>
    <s v="NO"/>
    <m/>
    <s v="NO"/>
    <s v="NO"/>
    <s v="SI"/>
    <s v="NO"/>
    <m/>
  </r>
  <r>
    <s v="Ministerio de Justicia"/>
    <x v="2"/>
    <s v="NO"/>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Verificar que los proyectos de infraestructura penitenciaria y carcelaria presentados por la USPEC cumplan con los estándares para brindar las condiciones mínimas de subsistencia digna y humana a la población reclusa"/>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m/>
    <m/>
    <s v="MinJusticia - Rafael Díaz - Oficina de Planeación"/>
    <s v="NO"/>
    <m/>
    <s v="SI"/>
    <s v="NO"/>
    <s v="SI"/>
    <s v="NO"/>
    <m/>
  </r>
  <r>
    <s v="Ministerio de Justicia"/>
    <x v="4"/>
    <s v="NO"/>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Sub-comité de atención en salud PPL (las distintas medidas se están tomando en un espacio en el que participan varias entidades y las acciones no son estables en el tiempo, sino que varían o se amplían constantemente)."/>
    <m/>
    <m/>
    <m/>
    <m/>
    <m/>
    <s v="NO"/>
    <m/>
    <s v="NO"/>
    <s v="NO"/>
    <s v="SI"/>
    <s v="NO"/>
    <m/>
  </r>
  <r>
    <s v="Ministerio de Justicia"/>
    <x v="54"/>
    <s v="NO"/>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Operar los mecanismos de intercambio u obtención de información en Justicia (sujeto a aprobación de recursos de proyecto de inversión 2017)"/>
    <s v="Esquemas de intercambio de información para el Sistema de Justicia"/>
    <d v="2017-01-01T00:00:00"/>
    <d v="2017-12-31T00:00:00"/>
    <m/>
    <s v="MinJusticia - Suzy Sierra - Oficina de Información en Justicia"/>
    <s v="NO"/>
    <m/>
    <s v="NO"/>
    <s v="NO"/>
    <s v="NO"/>
    <s v="NO"/>
    <m/>
  </r>
  <r>
    <s v="Ministerio de Justicia"/>
    <x v="55"/>
    <s v="PC-90"/>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Coordinar con MinInterior la manera como MinJusticia debe acercarse a los entes territoriales."/>
    <s v="Actas de coordinación de los actores"/>
    <d v="2017-04-08T00:00:00"/>
    <d v="2016-05-08T00:00:00"/>
    <m/>
    <s v="MinJusticia - Diego Olarte - Dirección de Política Criminal y Penitenciaria"/>
    <s v="NO"/>
    <m/>
    <s v="NO"/>
    <s v="NO"/>
    <s v="NO"/>
    <s v="NO"/>
    <m/>
  </r>
  <r>
    <s v="Ministerio de Justicia"/>
    <x v="55"/>
    <s v="PC-90"/>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Notificar a los entes territoriales de la sentencia T-762 de 2015 y enviar guía para tramitar proyectos para la construcción de establecimientos carcelarios para población sindicada."/>
    <s v="Oficiar a las entidades territoriales"/>
    <d v="2017-04-08T00:00:00"/>
    <d v="2016-05-08T00:00:00"/>
    <m/>
    <s v="MinJusticia - Diego Olarte - Dirección de Política Criminal y Penitenciaria"/>
    <s v="NO"/>
    <m/>
    <s v="NO"/>
    <s v="NO"/>
    <s v="NO"/>
    <s v="NO"/>
    <m/>
  </r>
  <r>
    <s v="Ministerio de Justicia"/>
    <x v="19"/>
    <s v="NO"/>
    <s v="Adecuar todas las áreas de sanidad de los 16 establecimientos de reclusión bajo estudio para que se cumplan con las condiciones mínimas de prestación del servicio de salud ( A cargo de INPEC, USPEC,  Ministerio de Justicia)"/>
    <s v="Orden objetada por MinJusticia. Eventualmente, coordinar entidades INPEC-USPEC al cumplimiento de esta orden."/>
    <s v="Actas de coordinación de los actores"/>
    <d v="2017-04-08T00:00:00"/>
    <m/>
    <m/>
    <s v="MinJusticia - Diego Olarte - Dirección de Política Criminal y Penitenciaria"/>
    <s v="SI"/>
    <m/>
    <s v="SI"/>
    <s v="NO"/>
    <s v="SI"/>
    <s v="NO"/>
    <m/>
  </r>
  <r>
    <s v="Ministerio de Justicia"/>
    <x v="24"/>
    <s v="NO"/>
    <s v="Emprender las acciones necesarias para constatar las necesidades reales de adecuación en infraestructura en relación con el manejo de aguas (suministro de agua potable y evacuación adecuada de aguas negras) respecto de los 16 establecimientos de reclusión estudiados. (Esta orden también debe ser atendida por la USPEC y el Ministerio de Justicia y del Derecho)."/>
    <s v="Orden objetada por MinJusticia. Eventualmente, coordinar entidades INPEC-USPEC al cumplimiento de esta orden."/>
    <s v="Actas de coordinación de los actores"/>
    <d v="2017-04-08T00:00:00"/>
    <m/>
    <m/>
    <s v="MinJusticia - Diego Olarte - Dirección de Política Criminal y Penitenciaria"/>
    <s v="SI"/>
    <m/>
    <s v="SI"/>
    <s v="NO"/>
    <s v="SI"/>
    <s v="NO"/>
    <m/>
  </r>
  <r>
    <s v="Ministerio de Justicia"/>
    <x v="56"/>
    <s v="NO"/>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Desde el Comité Intersdisciplinario, impulsar la construcción de los estándares en materia de vida carcelaria"/>
    <s v="Identificar desde el Comité Interdisciplinario los estándares en materia de vida carcelaria"/>
    <d v="2017-04-08T00:00:00"/>
    <d v="2016-10-08T00:00:00"/>
    <m/>
    <s v="MinJusticia - Diego Olarte - Dirección de Política Criminal y Penitenciaria"/>
    <s v="NO"/>
    <m/>
    <s v="NO"/>
    <s v="NO"/>
    <s v="NO"/>
    <s v="NO"/>
    <m/>
  </r>
  <r>
    <s v="Ministerio de Justicia"/>
    <x v="56"/>
    <s v="NO"/>
    <s v="Consolidar una línea base. Ello supone un diagnóstico inicial de la situación actual de la Política Criminal y Penitenciaria del país, en los términos en que se dejó anotado en el fundamento jurídico 81 de esta providencia. Tal evaluación debe estructurarse a partir de las Normas Técnicas sobre la Privación de la Libertad. "/>
    <s v="Coordinar con Defensoría, INPEC y USPEC la recolección de los datos que se identifiquen en el Comité Interdisciplinario"/>
    <s v="Actas de coordinación de los actores"/>
    <d v="2017-04-08T00:00:00"/>
    <d v="2016-12-31T00:00:00"/>
    <m/>
    <s v="MinJusticia - Diego Olarte - Dirección de Política Criminal y Penitenciaria"/>
    <s v="NO"/>
    <m/>
    <s v="NO"/>
    <s v="NO"/>
    <s v="NO"/>
    <s v="NO"/>
    <m/>
  </r>
  <r>
    <s v="Ministerio de Justicia"/>
    <x v="57"/>
    <s v="NO"/>
    <s v="Estructurar una base de datos y un Sistema de Información fuerte que recoja la información relevante a toda la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57"/>
    <s v="NO"/>
    <s v="Estructurar una base de datos y un Sistema de Información fuerte que recoja la información relevante a toda la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57"/>
    <s v="NO"/>
    <s v="Estructurar una base de datos y un Sistema de Información fuerte que recoja la información relevante a toda la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57"/>
    <s v="NO"/>
    <s v="Estructurar una base de datos y un Sistema de Información fuerte que recoja la información relevante a toda la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58"/>
    <s v="NO"/>
    <s v="Consignar mensualmente la información local necesaria y las evidencias del caso, para determinar por parte de los líderes del seguimiento y de esta Corporación, los avances y retrocesos de la Política Criminal."/>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58"/>
    <s v="NO"/>
    <s v="Consignar mensualmente la información local necesaria y las evidencias del caso, para determinar por parte de los líderes del seguimiento y de esta Corporación, los avances y retrocesos de la Política Criminal."/>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58"/>
    <s v="NO"/>
    <s v="Consignar mensualmente la información local necesaria y las evidencias del caso, para determinar por parte de los líderes del seguimiento y de esta Corporación, los avances y retrocesos de la Política Criminal."/>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58"/>
    <s v="NO"/>
    <s v="Consignar mensualmente la información local necesaria y las evidencias del caso, para determinar por parte de los líderes del seguimiento y de esta Corporación, los avances y retrocesos de la Política Criminal."/>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59"/>
    <s v="NO"/>
    <s v="Efectuar el registro de información sobre la vida en libertad de la persona que estuvo recluida"/>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59"/>
    <s v="NO"/>
    <s v="Efectuar el registro de información sobre la vida en libertad de la persona que estuvo recluida"/>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59"/>
    <s v="NO"/>
    <s v="Efectuar el registro de información sobre la vida en libertad de la persona que estuvo recluida"/>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59"/>
    <s v="NO"/>
    <s v="Efectuar el registro de información sobre la vida en libertad de la persona que estuvo recluida"/>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60"/>
    <s v="NO"/>
    <s v="Conformar un mecanismo mediante el cual la información pueda centralizarse, y a su vez pueda conectarse en condiciones de reserva, con los demás datos relativos a la ejecución de la pena o la criminalización terciaria"/>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60"/>
    <s v="NO"/>
    <s v="Conformar un mecanismo mediante el cual la información pueda centralizarse, y a su vez pueda conectarse en condiciones de reserva, con los demás datos relativos a la ejecución de la pena o la criminalización terciaria"/>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60"/>
    <s v="NO"/>
    <s v="Conformar un mecanismo mediante el cual la información pueda centralizarse, y a su vez pueda conectarse en condiciones de reserva, con los demás datos relativos a la ejecución de la pena o la criminalización terciaria"/>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60"/>
    <s v="NO"/>
    <s v="Conformar un mecanismo mediante el cual la información pueda centralizarse, y a su vez pueda conectarse en condiciones de reserva, con los demás datos relativos a la ejecución de la pena o la criminalización terciaria"/>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61"/>
    <s v="NO"/>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la recoleción de datos e información con autoridades locales intervenidas,  fuentes priorizadas del nivel central, nivel departamental y ciudades capitales para tematicas definidas en el Ministerio._x000a__x000a_*Elaborar servicios de información con el comportamiento  de las variables e indicadores en materia de justicia para las tematicas definidas en el Ministerio._x000a__x000a_(Acciones sujetas a aprobación de recursos del proyecto de inversión 2017)+"/>
    <s v="Servicios de información"/>
    <d v="2017-01-01T00:00:00"/>
    <d v="2017-12-31T00:00:00"/>
    <m/>
    <s v="MinJusticia - Suzy Sierra - Oficina de Información en Justicia"/>
    <s v="NO"/>
    <m/>
    <s v="NO"/>
    <s v="NO"/>
    <s v="NO"/>
    <s v="NO"/>
    <m/>
  </r>
  <r>
    <s v="Ministerio de Justicia"/>
    <x v="61"/>
    <s v="NO"/>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la conceptualización en el contexto de nuevas temáticas para la preparación, procesamiento y análisis de datos e información._x000a__x000a_*Construir para nuevas temáticas, líneas de base sobre indicadores en información en justicia  _x000a__x000a_(Acciones sujetas a aprobación de recursos del proyecto de inversión 2017)"/>
    <s v="Líneas base de nuevas temáticas"/>
    <d v="2017-01-01T00:00:00"/>
    <d v="2017-12-31T00:00:00"/>
    <m/>
    <s v="MinJusticia - Suzy Sierra - Oficina de Información en Justicia"/>
    <s v="NO"/>
    <m/>
    <s v="NO"/>
    <s v="NO"/>
    <s v="NO"/>
    <s v="NO"/>
    <m/>
  </r>
  <r>
    <s v="Ministerio de Justicia"/>
    <x v="61"/>
    <s v="NO"/>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Realizar seguimiento y evaluación al modelo de gestión de información._x000a__x000a_*Actualizar el modelo de gestión de información. _x000a__x000a_(Acciones sujetas a aprobación de recursos en el proyecto de inversión 2017)"/>
    <s v="Modelo de gestión de información "/>
    <d v="2017-01-01T00:00:00"/>
    <d v="2017-12-31T00:00:00"/>
    <m/>
    <s v="MinJusticia - Suzy Sierra - Oficina de Información en Justicia"/>
    <s v="NO"/>
    <m/>
    <s v="NO"/>
    <s v="NO"/>
    <s v="NO"/>
    <s v="NO"/>
    <m/>
  </r>
  <r>
    <s v="Ministerio de Justicia"/>
    <x v="61"/>
    <s v="NO"/>
    <s v="Crear o desarrollar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
    <s v="*Gestionar el intercambio de información en justicia con las entidades del Sistema de Justicia._x000a__x000a_*Operar los mecanismos de intercambio u obtención de información en Justicia_x000a__x000a_(Acciones sujetas a aprobación de recursos del proyecto de inversión 2017)"/>
    <s v="Esquemas de intercambio de información para el Sistema de Justicia"/>
    <d v="2017-01-01T00:00:00"/>
    <d v="2017-12-31T00:00:00"/>
    <m/>
    <s v="MinJusticia - Suzy Sierra - Oficina de Información en Justicia"/>
    <s v="NO"/>
    <m/>
    <s v="NO"/>
    <s v="NO"/>
    <s v="NO"/>
    <s v="NO"/>
    <m/>
  </r>
  <r>
    <s v="Ministerio de Justicia"/>
    <x v="26"/>
    <s v="NO"/>
    <s v="Nivelar el gasto en infraestructura con el gasto para los demás programas y servicios requeridos por la población carcelaria"/>
    <s v="Orden objetada por MinJusticia. Eventualmente, coordinar a USPEC al cumplimiento de esta orden."/>
    <s v="Actas de coordinación de los actores"/>
    <d v="2016-04-08T00:00:00"/>
    <m/>
    <m/>
    <s v="MinJusticia - Diego Olarte - Dirección de Política Criminal y Penitenciaria"/>
    <s v="SI"/>
    <m/>
    <s v="SI"/>
    <s v="NO"/>
    <s v="SI"/>
    <s v="NO"/>
    <m/>
  </r>
  <r>
    <s v="Ministerio de Justicia"/>
    <x v="62"/>
    <s v="NO"/>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Construir un mapa de ruta sobre el tratamiento resocializador y la concesión de beneficios administrativos. (sujeto a aprobación de recursos el proyecto de inversión 2017)"/>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r>
  <r>
    <s v="Ministerio de Justicia"/>
    <x v="62"/>
    <s v="NO"/>
    <s v="Efectuar un análisis sobre las necesidades de la resocialización en el país, las posibilidades de los establecimientos penitenciarios y las condiciones en que aquellos deben impartirse, para consolidar posteriormente un esquema de resocialización a nivel nacional, que responda a las características del Sistema Penitenciario y a las particularidades que le imprime cada región. (Orden compartida con el Ministerio de Justicia y del Derecho y el SENA)"/>
    <s v="Analizar el impacto del tratamiento penitenciario en la población condenada por los cinco delitos con mayor participación en el sistema penitenciario y carcelario (sujeto a aprobación de recursos el proyecto de inversión 2017)"/>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r>
</pivotCacheRecords>
</file>

<file path=xl/pivotCache/pivotCacheRecords9.xml><?xml version="1.0" encoding="utf-8"?>
<pivotCacheRecords xmlns="http://schemas.openxmlformats.org/spreadsheetml/2006/main" xmlns:r="http://schemas.openxmlformats.org/officeDocument/2006/relationships" count="171">
  <r>
    <x v="0"/>
    <x v="0"/>
    <s v="NO"/>
    <x v="0"/>
    <x v="0"/>
    <s v="Estudio técnico elaborado por el DNP, con recomendaciones específicas para el mejoramiento de procesos al interior del INPEC."/>
    <d v="2016-06-01T00:00:00"/>
    <d v="2017-06-01T00:00:00"/>
    <s v="Estudio técnico presentado a INPEC."/>
    <s v="Guillermo Otálora"/>
    <s v="NO"/>
    <m/>
    <s v="NO"/>
    <s v="NO"/>
    <s v="NO"/>
    <s v="NO"/>
    <m/>
    <d v="2018-04-08T00:00:00"/>
    <n v="365"/>
    <n v="311"/>
    <s v="NO"/>
    <d v="2016-06-01T00:00:00"/>
    <d v="2017-06-01T00:00:00"/>
    <x v="0"/>
    <s v="NO"/>
    <n v="5"/>
  </r>
  <r>
    <x v="0"/>
    <x v="1"/>
    <s v="NO"/>
    <x v="1"/>
    <x v="1"/>
    <s v="Documento de criterios presentado al  Ministerio de Justicia, USPEC e INPEC."/>
    <d v="2016-04-19T00:00:00"/>
    <d v="2016-04-20T00:00:00"/>
    <s v="Criterios presentados a las entidades."/>
    <s v="Guillermo Otálora"/>
    <s v="SI"/>
    <m/>
    <s v="NO"/>
    <s v="NO"/>
    <s v="NO"/>
    <s v="NO"/>
    <m/>
    <d v="2016-10-05T00:00:00"/>
    <n v="1"/>
    <n v="168"/>
    <s v="NO"/>
    <d v="2016-04-19T00:00:00"/>
    <d v="2016-04-20T00:00:00"/>
    <x v="0"/>
    <s v="NO"/>
    <n v="4"/>
  </r>
  <r>
    <x v="0"/>
    <x v="1"/>
    <s v="NO"/>
    <x v="1"/>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d v="2016-10-05T00:00:00"/>
    <n v="56"/>
    <n v="131"/>
    <s v="NO"/>
    <d v="2016-04-01T00:00:00"/>
    <d v="2016-05-27T00:00:00"/>
    <x v="0"/>
    <s v="NO"/>
    <n v="4"/>
  </r>
  <r>
    <x v="0"/>
    <x v="2"/>
    <s v="NO"/>
    <x v="2"/>
    <x v="1"/>
    <s v="Documento de criterios presentado al  Ministerio de Justicia, USPEC e INPEC."/>
    <d v="2016-04-19T00:00:00"/>
    <d v="2016-04-20T00:00:00"/>
    <s v="Criterios presentados a las entidades."/>
    <s v="Guillermo Otálora"/>
    <s v="SI"/>
    <m/>
    <s v="NO"/>
    <s v="NO"/>
    <s v="NO"/>
    <s v="NO"/>
    <m/>
    <s v=""/>
    <n v="1"/>
    <s v="Sin fecha inicial"/>
    <s v="NO"/>
    <d v="2016-04-19T00:00:00"/>
    <d v="2016-04-20T00:00:00"/>
    <x v="0"/>
    <s v="NO"/>
    <n v="4"/>
  </r>
  <r>
    <x v="0"/>
    <x v="2"/>
    <s v="NO"/>
    <x v="2"/>
    <x v="2"/>
    <s v="Reporte de control posterior de viabilidad aplicado por el DNP."/>
    <d v="2016-04-01T00:00:00"/>
    <d v="2016-05-27T00:00:00"/>
    <s v="Reporte entregado, con control de viabilidad aplicado usando los criterios definidos por DNP para aplicar la sentencia."/>
    <s v="Guillermo Otálora"/>
    <s v="SI"/>
    <m/>
    <s v="NO"/>
    <s v="NO"/>
    <s v="NO"/>
    <s v="NO"/>
    <m/>
    <s v=""/>
    <n v="56"/>
    <s v="Sin fecha inicial"/>
    <s v="NO"/>
    <d v="2016-04-01T00:00:00"/>
    <d v="2016-05-27T00:00:00"/>
    <x v="0"/>
    <s v="NO"/>
    <n v="4"/>
  </r>
  <r>
    <x v="0"/>
    <x v="3"/>
    <s v="NO"/>
    <x v="3"/>
    <x v="3"/>
    <s v="Documento de criterios presentado al  Ministerio de Justicia, USPEC e INPEC."/>
    <d v="2016-04-19T00:00:00"/>
    <d v="2016-04-20T00:00:00"/>
    <s v="Criterios presentados a las entidades."/>
    <s v="Guillermo Otálora"/>
    <s v="NO"/>
    <m/>
    <s v="NO"/>
    <s v="NO"/>
    <s v="NO"/>
    <s v="NO"/>
    <m/>
    <s v=""/>
    <n v="1"/>
    <s v="Sin fecha inicial"/>
    <s v="NO"/>
    <d v="2016-04-19T00:00:00"/>
    <d v="2016-04-20T00:00:00"/>
    <x v="0"/>
    <s v="NO"/>
    <n v="4"/>
  </r>
  <r>
    <x v="0"/>
    <x v="3"/>
    <s v="NO"/>
    <x v="3"/>
    <x v="4"/>
    <s v="Reporte de control posterior de viabilidad aplicado por el DNP."/>
    <d v="2016-04-01T00:00:00"/>
    <d v="2016-05-27T00:00:00"/>
    <s v="Reporte entregado, con control de viabilidad aplicado usando los criterios definidos por DNP para aplicar la sentencia."/>
    <s v="Guillermo Otálora"/>
    <s v="NO"/>
    <m/>
    <s v="NO"/>
    <s v="NO"/>
    <s v="NO"/>
    <s v="NO"/>
    <m/>
    <s v=""/>
    <n v="56"/>
    <s v="Sin fecha inicial"/>
    <s v="NO"/>
    <d v="2016-04-01T00:00:00"/>
    <d v="2016-05-27T00:00:00"/>
    <x v="0"/>
    <s v="NO"/>
    <n v="4"/>
  </r>
  <r>
    <x v="0"/>
    <x v="4"/>
    <s v="NO"/>
    <x v="4"/>
    <x v="5"/>
    <s v="Estudios técnicos que definan las entidades y sean útiles para el cumplimiento de este punto resolutivo."/>
    <d v="2016-04-20T00:00:00"/>
    <d v="2017-04-08T00:00:00"/>
    <s v="Estudios técnicos entregados según los plazos que definan las entidades."/>
    <s v="Guillermo Otálora"/>
    <s v="SI"/>
    <m/>
    <s v="NO"/>
    <s v="NO"/>
    <s v="NO"/>
    <s v="NO"/>
    <m/>
    <d v="2017-04-08T00:00:00"/>
    <n v="353"/>
    <n v="0"/>
    <s v="NO"/>
    <d v="2016-04-20T00:00:00"/>
    <d v="2017-04-08T00:00:00"/>
    <x v="0"/>
    <s v="NO"/>
    <n v="4"/>
  </r>
  <r>
    <x v="0"/>
    <x v="5"/>
    <s v="NO"/>
    <x v="5"/>
    <x v="6"/>
    <s v="Reporte semestral de trámites presupuestales realizados por solicitud del Ministerio de Justicia, INPEC y USPEC, que tengan relación con el cumplimiento de la sentencia T-762 de 2015."/>
    <d v="2016-04-20T00:00:00"/>
    <s v="Hasta el cierre de cumplimiento de la sentencia."/>
    <s v="Reporte entregado cada seis meses en las fechas que defina la Presidencia de la República."/>
    <s v="Guillermo Otálora"/>
    <s v="SI"/>
    <m/>
    <s v="SI"/>
    <s v="NO"/>
    <s v="SI"/>
    <s v="NO"/>
    <m/>
    <s v=""/>
    <s v="Permanente"/>
    <s v="Permanente"/>
    <s v="NO"/>
    <d v="2016-04-20T00:00:00"/>
    <s v="Hasta el cierre de cumplimiento de la sentencia."/>
    <x v="1"/>
    <s v="NO"/>
    <n v="2"/>
  </r>
  <r>
    <x v="0"/>
    <x v="6"/>
    <s v="NO"/>
    <x v="6"/>
    <x v="6"/>
    <s v="Reporte semestral de trámites presupuestales realizados por solicitud del Ministerio de Justicia, INPEC y USPEC, que tengan relación con el cumplimiento de la sentencia T-762 de 2015."/>
    <d v="2016-04-21T00:00:00"/>
    <s v="Hasta el cierre de cumplimiento de la sentencia."/>
    <s v="Reporte entregado cada seis meses en las fechas que defina la Presidencia de la República."/>
    <s v="Guillermo Otálora"/>
    <s v="SI"/>
    <m/>
    <s v="SI"/>
    <s v="NO"/>
    <s v="SI"/>
    <s v="NO"/>
    <m/>
    <s v=""/>
    <s v="Permanente"/>
    <s v="Permanente"/>
    <s v="NO"/>
    <d v="2016-04-21T00:00:00"/>
    <s v="Hasta el cierre de cumplimiento de la sentencia."/>
    <x v="1"/>
    <s v="NO"/>
    <n v="3"/>
  </r>
  <r>
    <x v="0"/>
    <x v="7"/>
    <s v="NO"/>
    <x v="7"/>
    <x v="7"/>
    <s v="Estudios técnicos que definan las entidades y sean útiles para el cumplimiento de este punto resolutivo."/>
    <d v="2016-04-20T00:00:00"/>
    <m/>
    <s v="Estudios técnicos entregados según requerimientos que definan las entidades."/>
    <s v="Guillermo Otálora"/>
    <s v="NO"/>
    <m/>
    <s v="NO"/>
    <s v="NO"/>
    <s v="SI"/>
    <s v="NO"/>
    <m/>
    <s v=""/>
    <s v="Sin fecha final"/>
    <s v="Sin fecha inicial"/>
    <s v="SI"/>
    <d v="2016-04-20T00:00:00"/>
    <m/>
    <x v="0"/>
    <s v="NO"/>
    <n v="4"/>
  </r>
  <r>
    <x v="1"/>
    <x v="8"/>
    <s v="NO"/>
    <x v="8"/>
    <x v="8"/>
    <m/>
    <m/>
    <m/>
    <m/>
    <m/>
    <s v="NO"/>
    <m/>
    <s v="NO"/>
    <s v="SI"/>
    <s v="SI"/>
    <s v="SI"/>
    <m/>
    <s v=""/>
    <s v="Sin fecha inicial"/>
    <s v="Sin fecha inicial"/>
    <s v="SI"/>
    <m/>
    <m/>
    <x v="1"/>
    <s v="NO"/>
    <n v="1"/>
  </r>
  <r>
    <x v="1"/>
    <x v="9"/>
    <s v="NO"/>
    <x v="9"/>
    <x v="8"/>
    <m/>
    <m/>
    <m/>
    <m/>
    <m/>
    <s v="NO"/>
    <m/>
    <s v="NO"/>
    <s v="SI"/>
    <s v="SI"/>
    <s v="SI"/>
    <m/>
    <s v=""/>
    <s v="Sin fecha inicial"/>
    <s v="Sin fecha inicial"/>
    <s v="SI"/>
    <m/>
    <m/>
    <x v="1"/>
    <s v="NO"/>
    <n v="1"/>
  </r>
  <r>
    <x v="1"/>
    <x v="10"/>
    <s v="NO"/>
    <x v="10"/>
    <x v="9"/>
    <s v="Objeciones y conceptos"/>
    <d v="2016-04-08T00:00:00"/>
    <s v="Indefinido"/>
    <s v="#PL objetados que no superarn estándar/# PL que no superan el estandar"/>
    <s v="Secretaría Jurídica "/>
    <s v="SI"/>
    <s v=" _x000a_PRIMER AVANCE: OFI16-00030137 / JMSC 110200 del lunes, 04 de abril de 2016  proyecto de ley de iniciativa del Ministerio de Justicia y del Derecho por el cual se pretende extender a dos años el tiempo máximo de la medida de aseguramiento privativa de la libertad que, en virtud de la Ley 1760 2015, es de un año._x000a__x000a__x000a_"/>
    <s v="SI"/>
    <s v="NO"/>
    <s v="SI"/>
    <s v="NO"/>
    <m/>
    <s v=""/>
    <s v="Permanente"/>
    <s v="Permanente"/>
    <s v="NO"/>
    <d v="2016-04-08T00:00:00"/>
    <s v="Indefinido"/>
    <x v="1"/>
    <s v="NO"/>
    <n v="1"/>
  </r>
  <r>
    <x v="1"/>
    <x v="11"/>
    <s v="NO"/>
    <x v="11"/>
    <x v="10"/>
    <m/>
    <m/>
    <m/>
    <m/>
    <m/>
    <s v="NO"/>
    <m/>
    <s v="NO"/>
    <s v="NO"/>
    <s v="SI"/>
    <s v="SI"/>
    <m/>
    <s v=""/>
    <s v="Sin fecha inicial"/>
    <s v="Sin fecha inicial"/>
    <s v="SI"/>
    <m/>
    <m/>
    <x v="1"/>
    <s v="NO"/>
    <n v="1"/>
  </r>
  <r>
    <x v="1"/>
    <x v="12"/>
    <s v="NO"/>
    <x v="12"/>
    <x v="11"/>
    <s v="Acto administrativo contentivo de la etrategia"/>
    <d v="2016-04-08T00:00:00"/>
    <m/>
    <s v="1 Estratega implementada"/>
    <s v="Secretaría Jurídica y Dirección de Gestión General"/>
    <s v="SI"/>
    <m/>
    <s v="NO"/>
    <s v="NO"/>
    <s v="SI"/>
    <s v="NO"/>
    <m/>
    <d v="2017-02-02T00:00:00"/>
    <s v="Sin fecha final"/>
    <s v="Sin fecha final"/>
    <s v="SI"/>
    <d v="2016-04-08T00:00:00"/>
    <m/>
    <x v="1"/>
    <s v="NO"/>
    <n v="1"/>
  </r>
  <r>
    <x v="1"/>
    <x v="13"/>
    <s v="NO"/>
    <x v="13"/>
    <x v="12"/>
    <s v="Base de datos"/>
    <d v="2016-04-08T00:00:00"/>
    <m/>
    <s v="1 Base datos consolidada"/>
    <s v="Secretaría Jurídica y Dirección de Gestión General"/>
    <s v="NO"/>
    <m/>
    <s v="NO"/>
    <s v="NO"/>
    <s v="SI"/>
    <s v="NO"/>
    <m/>
    <d v="2016-04-13T00:00:00"/>
    <s v="Sin fecha final"/>
    <s v="Sin fecha final"/>
    <s v="SI"/>
    <d v="2016-04-08T00:00:00"/>
    <m/>
    <x v="1"/>
    <s v="NO"/>
    <n v="1"/>
  </r>
  <r>
    <x v="1"/>
    <x v="13"/>
    <s v="NO"/>
    <x v="13"/>
    <x v="13"/>
    <s v="Oficios y notificaciones"/>
    <d v="2016-04-08T00:00:00"/>
    <m/>
    <s v="Comunicciones enviadas a todas las entidades"/>
    <s v="Secretaría Jurídica y Dirección de Gestión General"/>
    <s v="NO"/>
    <m/>
    <s v="NO"/>
    <s v="NO"/>
    <s v="SI"/>
    <s v="NO"/>
    <m/>
    <d v="2016-04-13T00:00:00"/>
    <s v="Sin fecha final"/>
    <s v="Sin fecha final"/>
    <s v="SI"/>
    <d v="2016-04-08T00:00:00"/>
    <m/>
    <x v="1"/>
    <s v="NO"/>
    <n v="1"/>
  </r>
  <r>
    <x v="1"/>
    <x v="14"/>
    <s v="NO"/>
    <x v="14"/>
    <x v="14"/>
    <s v="Procedimiento de articulación"/>
    <d v="2016-04-08T00:00:00"/>
    <m/>
    <s v="Linemainetos implementados"/>
    <s v="Secretaría Jurídica y Dirección de Gestión General"/>
    <s v="NO"/>
    <m/>
    <s v="NO"/>
    <s v="NO"/>
    <s v="SI"/>
    <s v="NO"/>
    <m/>
    <s v=""/>
    <s v="Sin fecha final"/>
    <s v="Sin fecha inicial"/>
    <s v="SI"/>
    <d v="2016-04-08T00:00:00"/>
    <m/>
    <x v="1"/>
    <s v="NO"/>
    <n v="1"/>
  </r>
  <r>
    <x v="1"/>
    <x v="15"/>
    <s v="NO"/>
    <x v="15"/>
    <x v="15"/>
    <s v="Conformación de un comité de seguimiento y definición de los limeamientos para su funcionamiento"/>
    <d v="2016-04-08T00:00:00"/>
    <m/>
    <s v="Comité conformado y en operación"/>
    <s v="Secretaría Jurídica y Dirección de Gestión General"/>
    <s v="NO"/>
    <m/>
    <s v="NO"/>
    <s v="NO"/>
    <s v="SI"/>
    <s v="NO"/>
    <m/>
    <d v="2016-07-07T00:00:00"/>
    <s v="Sin fecha final"/>
    <s v="Sin fecha final"/>
    <s v="SI"/>
    <d v="2016-04-08T00:00:00"/>
    <m/>
    <x v="1"/>
    <s v="NO"/>
    <n v="1"/>
  </r>
  <r>
    <x v="1"/>
    <x v="16"/>
    <s v="NO"/>
    <x v="16"/>
    <x v="16"/>
    <s v="Informes semestrales"/>
    <d v="2016-04-08T00:00:00"/>
    <s v="Semestral"/>
    <s v="Informe"/>
    <s v="Secretaría Jurídica y Dirección de Gestión General"/>
    <s v="NO"/>
    <m/>
    <s v="SI"/>
    <s v="NO"/>
    <s v="SI"/>
    <s v="NO"/>
    <m/>
    <s v=""/>
    <s v="Permanente"/>
    <s v="Permanente"/>
    <s v="NO"/>
    <d v="2016-04-08T00:00:00"/>
    <s v="Semestral"/>
    <x v="1"/>
    <s v="NO"/>
    <n v="1"/>
  </r>
  <r>
    <x v="2"/>
    <x v="0"/>
    <s v="NO"/>
    <x v="0"/>
    <x v="17"/>
    <s v="Eventual priorización para intervención de las áreas establecidas por el INPEC (sujeto al plan de programas de resocialización que formule el INPEC)."/>
    <m/>
    <m/>
    <s v="Por definir"/>
    <s v="Alejandro Trujillo - Asesor           Juliana Sotelo Lemus - Abogada Oficina Jurídica.                           Rene Garzón - Director de Infraestructura."/>
    <s v="NO"/>
    <m/>
    <s v="NO"/>
    <s v="NO"/>
    <s v="SI"/>
    <s v="NO"/>
    <m/>
    <d v="2018-04-08T00:00:00"/>
    <s v="Sin fecha inicial"/>
    <s v="Sin fecha final"/>
    <s v="SI"/>
    <s v=" Sujeto al plan de programas de resocialización que formule el INPEC."/>
    <s v=" Sujeto al plan de programas de resocialización que formule el INPEC."/>
    <x v="0"/>
    <s v="NO"/>
    <n v="5"/>
  </r>
  <r>
    <x v="2"/>
    <x v="17"/>
    <s v="PC-81"/>
    <x v="17"/>
    <x v="18"/>
    <s v="Proyecto Medición Áreas."/>
    <d v="2016-04-08T00:00:00"/>
    <d v="2016-05-31T00:00:00"/>
    <m/>
    <s v="Alejandro Trujillo - Asesor           Juliana Sotelo Lemus - Abogada Oficina Jurídica.                         Rene Garzón - Director de Infraestructura."/>
    <s v="NO"/>
    <m/>
    <s v="NO"/>
    <s v="NO"/>
    <s v="NO"/>
    <s v="SI"/>
    <m/>
    <d v="2017-07-02T00:00:00"/>
    <n v="53"/>
    <n v="397"/>
    <s v="NO"/>
    <s v="8 de abril de 2016"/>
    <s v="31 de mayo de 2016"/>
    <x v="0"/>
    <s v="NO"/>
    <n v="3"/>
  </r>
  <r>
    <x v="2"/>
    <x v="1"/>
    <s v="NO"/>
    <x v="1"/>
    <x v="19"/>
    <s v="Manual Técnico de Construcción - Informe avance del Manual.                                             "/>
    <d v="2016-04-08T00:00:00"/>
    <m/>
    <m/>
    <s v="Alejandro Trujillo - Asesor           Juliana Sotelo Lemus - Abogada Oficina Jurídica.                                Rene Garzón - Director de Infraestructura."/>
    <s v="NO"/>
    <m/>
    <s v="NO"/>
    <s v="NO"/>
    <s v="SI"/>
    <s v="SI"/>
    <m/>
    <d v="2016-10-05T00:00:00"/>
    <s v="Sin fecha final"/>
    <s v="Sin fecha final"/>
    <s v="SI"/>
    <s v="8 de abril de 2016"/>
    <s v="20 de junio de 2016 (La entrega del Manual finalizado esta sujeta al cronograma establecido en la Mesa Técnica).                   "/>
    <x v="0"/>
    <s v="NO"/>
    <n v="4"/>
  </r>
  <r>
    <x v="2"/>
    <x v="1"/>
    <s v="NO"/>
    <x v="1"/>
    <x v="20"/>
    <s v="Informe con los principales problemas en materia de infraestructura.  "/>
    <d v="2016-04-08T00:00:00"/>
    <d v="2016-08-15T00:00:00"/>
    <m/>
    <m/>
    <s v="NO"/>
    <m/>
    <s v="NO"/>
    <s v="NO"/>
    <s v="NO"/>
    <s v="SI"/>
    <m/>
    <d v="2016-10-05T00:00:00"/>
    <n v="129"/>
    <n v="51"/>
    <s v="NO"/>
    <s v="8 de abril de 2016"/>
    <s v="15 de agosto de 2016"/>
    <x v="0"/>
    <s v="NO"/>
    <n v="4"/>
  </r>
  <r>
    <x v="2"/>
    <x v="1"/>
    <s v="NO"/>
    <x v="1"/>
    <x v="21"/>
    <s v="Circular Interna USPEC"/>
    <d v="2016-04-08T00:00:00"/>
    <d v="2016-05-10T00:00:00"/>
    <m/>
    <m/>
    <s v="NO"/>
    <m/>
    <s v="NO"/>
    <s v="NO"/>
    <s v="NO"/>
    <s v="SI"/>
    <m/>
    <d v="2016-10-05T00:00:00"/>
    <n v="32"/>
    <n v="148"/>
    <s v="NO"/>
    <s v="8 de abril de 2016"/>
    <s v="10 de mayo de 2016 "/>
    <x v="0"/>
    <s v="NO"/>
    <n v="4"/>
  </r>
  <r>
    <x v="2"/>
    <x v="2"/>
    <s v="NO"/>
    <x v="2"/>
    <x v="22"/>
    <s v="Manual Técnico de Construcción - Informe avance del Manual.                                                                             "/>
    <d v="2016-04-08T00:00:00"/>
    <d v="2016-06-20T00:00:00"/>
    <m/>
    <s v="Alejandro Trujillo - Asesor           Juliana Sotelo Lemus - Abogada Oficina Jurídica.                    Rene Garzón - Director de Infraestructura."/>
    <s v="NO"/>
    <m/>
    <s v="NO"/>
    <s v="NO"/>
    <s v="NO"/>
    <s v="SI"/>
    <m/>
    <s v=""/>
    <n v="73"/>
    <s v="Sin fecha inicial"/>
    <s v="NO"/>
    <s v="8 de abril de 2016"/>
    <s v="20 de junio de 2016 (La entrega del Manual finalizado esta sujeta al cronograma establecido en la Mesa Técnica).                      "/>
    <x v="0"/>
    <s v="NO"/>
    <n v="4"/>
  </r>
  <r>
    <x v="2"/>
    <x v="2"/>
    <s v="NO"/>
    <x v="2"/>
    <x v="23"/>
    <s v="Informe Proyecto Generación de Cupos.   "/>
    <d v="2016-04-08T00:00:00"/>
    <d v="2016-05-31T00:00:00"/>
    <m/>
    <m/>
    <s v="NO"/>
    <m/>
    <s v="NO"/>
    <s v="NO"/>
    <s v="NO"/>
    <s v="SI"/>
    <m/>
    <s v=""/>
    <n v="53"/>
    <s v="Sin fecha inicial"/>
    <s v="NO"/>
    <s v="8 de abril de 2016"/>
    <s v="31 de mayo de 2016"/>
    <x v="0"/>
    <s v="NO"/>
    <n v="4"/>
  </r>
  <r>
    <x v="2"/>
    <x v="2"/>
    <s v="NO"/>
    <x v="2"/>
    <x v="21"/>
    <s v="Circular Interna USPEC"/>
    <d v="2016-05-10T00:00:00"/>
    <d v="2016-05-10T00:00:00"/>
    <m/>
    <m/>
    <s v="NO"/>
    <m/>
    <s v="NO"/>
    <s v="NO"/>
    <s v="NO"/>
    <s v="SI"/>
    <m/>
    <s v=""/>
    <n v="0"/>
    <s v="Sin fecha inicial"/>
    <s v="NO"/>
    <s v="8 de abril de 2016"/>
    <s v="10 de mayo de 2016 "/>
    <x v="0"/>
    <s v="NO"/>
    <n v="4"/>
  </r>
  <r>
    <x v="2"/>
    <x v="3"/>
    <s v="NO"/>
    <x v="3"/>
    <x v="24"/>
    <s v="Manual Técnico de Construcción - Informe avance del Manual.                                                                                      "/>
    <d v="2016-06-20T00:00:00"/>
    <d v="2016-06-20T00:00:00"/>
    <m/>
    <s v="Alejandro Trujillo - Asesor           Juliana Sotelo Lemus - Abogada Oficina Jurídica.                            Rene Garzón - Director de Infraestructura."/>
    <s v="NO"/>
    <m/>
    <s v="NO"/>
    <s v="NO"/>
    <s v="NO"/>
    <s v="SI"/>
    <m/>
    <s v=""/>
    <n v="0"/>
    <s v="Sin fecha inicial"/>
    <s v="NO"/>
    <s v="8 de abril de 2016"/>
    <s v="20 de junio de 2016 (La entrega del Manual finalizado esta sujeta al cronograma establecido en la Mesa Técnica).                    "/>
    <x v="0"/>
    <s v="NO"/>
    <n v="4"/>
  </r>
  <r>
    <x v="2"/>
    <x v="3"/>
    <s v="NO"/>
    <x v="3"/>
    <x v="25"/>
    <s v="Informe con los principales problemas en materia de infraestructura. "/>
    <d v="2016-08-15T00:00:00"/>
    <d v="2016-08-15T00:00:00"/>
    <m/>
    <m/>
    <s v="NO"/>
    <m/>
    <s v="NO"/>
    <s v="NO"/>
    <s v="NO"/>
    <s v="SI"/>
    <m/>
    <s v=""/>
    <n v="0"/>
    <s v="Sin fecha inicial"/>
    <s v="NO"/>
    <s v="8 de abril de 2016"/>
    <s v="15 de agosto de 2016 "/>
    <x v="0"/>
    <s v="NO"/>
    <n v="4"/>
  </r>
  <r>
    <x v="2"/>
    <x v="3"/>
    <s v="NO"/>
    <x v="3"/>
    <x v="21"/>
    <s v="Circular Interna USPEC"/>
    <d v="2016-05-10T00:00:00"/>
    <d v="2016-05-10T00:00:00"/>
    <m/>
    <m/>
    <s v="NO"/>
    <m/>
    <s v="NO"/>
    <s v="NO"/>
    <s v="NO"/>
    <s v="SI"/>
    <m/>
    <s v=""/>
    <n v="0"/>
    <s v="Sin fecha inicial"/>
    <s v="NO"/>
    <s v="8 de abril de 2016"/>
    <s v="10 de mayo de 2016 "/>
    <x v="0"/>
    <s v="NO"/>
    <n v="4"/>
  </r>
  <r>
    <x v="2"/>
    <x v="18"/>
    <s v="NO"/>
    <x v="18"/>
    <x v="26"/>
    <m/>
    <m/>
    <m/>
    <m/>
    <m/>
    <s v="NO"/>
    <m/>
    <s v="NO"/>
    <s v="NO"/>
    <s v="SI"/>
    <s v="SI"/>
    <m/>
    <d v="2017-04-08T00:00:00"/>
    <s v="Sin fecha inicial"/>
    <s v="Sin fecha final"/>
    <s v="SI"/>
    <m/>
    <m/>
    <x v="1"/>
    <s v="NO"/>
    <n v="1"/>
  </r>
  <r>
    <x v="2"/>
    <x v="4"/>
    <s v="NO"/>
    <x v="4"/>
    <x v="27"/>
    <m/>
    <m/>
    <s v="Permanente"/>
    <m/>
    <s v="Alejandro Trujillo - Asesor           Juliana Sotelo Lemus - Abogada Oficina Jurídica.                        Luisa Ariza - Directora de Logística(e)"/>
    <s v="NO"/>
    <m/>
    <s v="SI"/>
    <s v="NO"/>
    <s v="SI"/>
    <s v="SI"/>
    <m/>
    <d v="2017-04-08T00:00:00"/>
    <s v="Permanente"/>
    <s v="Permanente"/>
    <s v="SI"/>
    <s v="Continuo"/>
    <m/>
    <x v="0"/>
    <s v="NO"/>
    <n v="4"/>
  </r>
  <r>
    <x v="2"/>
    <x v="4"/>
    <s v="NO"/>
    <x v="4"/>
    <x v="28"/>
    <m/>
    <m/>
    <s v="Permanente"/>
    <m/>
    <m/>
    <s v="NO"/>
    <m/>
    <s v="SI"/>
    <s v="NO"/>
    <s v="SI"/>
    <s v="SI"/>
    <m/>
    <d v="2017-04-08T00:00:00"/>
    <s v="Permanente"/>
    <s v="Permanente"/>
    <s v="SI"/>
    <s v="Continuo"/>
    <m/>
    <x v="0"/>
    <s v="NO"/>
    <n v="4"/>
  </r>
  <r>
    <x v="2"/>
    <x v="4"/>
    <s v="NO"/>
    <x v="4"/>
    <x v="29"/>
    <s v="Posible modificación del contrato."/>
    <m/>
    <m/>
    <m/>
    <m/>
    <s v="NO"/>
    <m/>
    <s v="NO"/>
    <s v="NO"/>
    <s v="SI"/>
    <s v="SI"/>
    <m/>
    <d v="2017-04-08T00:00:00"/>
    <s v="Sin fecha inicial"/>
    <s v="Sin fecha final"/>
    <s v="SI"/>
    <m/>
    <m/>
    <x v="0"/>
    <s v="NO"/>
    <n v="4"/>
  </r>
  <r>
    <x v="2"/>
    <x v="4"/>
    <s v="NO"/>
    <x v="4"/>
    <x v="30"/>
    <s v="Informe de supervisión del Contrato de Fiducia."/>
    <d v="2016-07-01T00:00:00"/>
    <m/>
    <m/>
    <m/>
    <s v="NO"/>
    <m/>
    <s v="SI"/>
    <s v="NO"/>
    <s v="SI"/>
    <s v="SI"/>
    <m/>
    <d v="2017-04-08T00:00:00"/>
    <s v="Permanente"/>
    <s v="Permanente"/>
    <s v="NO"/>
    <s v="Continuo"/>
    <s v="1 de julio de 2016"/>
    <x v="0"/>
    <s v="NO"/>
    <n v="4"/>
  </r>
  <r>
    <x v="2"/>
    <x v="19"/>
    <s v="NO"/>
    <x v="19"/>
    <x v="31"/>
    <s v="Informe con áreas de sanidad intervenidas.       "/>
    <d v="2016-04-08T00:00:00"/>
    <d v="2016-05-20T00:00:00"/>
    <m/>
    <s v="Alejandro Trujillo - Asesor           Juliana Sotelo Lemus - Abogada Oficina Jurídica.                    Rene Garzón - Director de Infraestructura.                           Adriana Villanueva  (INPEC)"/>
    <s v="NO"/>
    <m/>
    <s v="NO"/>
    <s v="NO"/>
    <s v="NO"/>
    <s v="SI"/>
    <m/>
    <d v="2017-04-08T00:00:00"/>
    <n v="42"/>
    <n v="323"/>
    <s v="NO"/>
    <s v="8 de abril de 2016"/>
    <s v="20 de mayo de 2016      "/>
    <x v="0"/>
    <s v="NO"/>
    <n v="3"/>
  </r>
  <r>
    <x v="2"/>
    <x v="19"/>
    <s v="NO"/>
    <x v="19"/>
    <x v="32"/>
    <s v="Entrega de Informe de visitas a las áreas de sanidad.                                                  "/>
    <d v="2016-04-08T00:00:00"/>
    <d v="2016-07-25T00:00:00"/>
    <m/>
    <m/>
    <s v="NO"/>
    <m/>
    <s v="NO"/>
    <s v="NO"/>
    <s v="NO"/>
    <s v="SI"/>
    <m/>
    <d v="2017-04-08T00:00:00"/>
    <n v="108"/>
    <n v="257"/>
    <s v="NO"/>
    <s v="8 de abril de 2016"/>
    <s v="25 de julio de 2016"/>
    <x v="0"/>
    <s v="NO"/>
    <n v="3"/>
  </r>
  <r>
    <x v="2"/>
    <x v="19"/>
    <s v="NO"/>
    <x v="19"/>
    <x v="33"/>
    <s v="Informe con el alcance de obras a ejecutar en 2016 en los 16 establecimientos."/>
    <d v="2016-04-08T00:00:00"/>
    <d v="2016-06-20T00:00:00"/>
    <m/>
    <m/>
    <s v="NO"/>
    <m/>
    <s v="NO"/>
    <s v="NO"/>
    <s v="NO"/>
    <s v="SI"/>
    <m/>
    <d v="2017-04-08T00:00:00"/>
    <n v="73"/>
    <n v="292"/>
    <s v="NO"/>
    <s v="8 de abril de 2016"/>
    <s v="20 de junio de 2016"/>
    <x v="0"/>
    <s v="NO"/>
    <n v="3"/>
  </r>
  <r>
    <x v="2"/>
    <x v="19"/>
    <s v="NO"/>
    <x v="19"/>
    <x v="34"/>
    <s v="Actas de priorización modificadas (INPEC)"/>
    <m/>
    <m/>
    <m/>
    <m/>
    <s v="NO"/>
    <m/>
    <s v="NO"/>
    <s v="NO"/>
    <s v="SI"/>
    <s v="SI"/>
    <m/>
    <d v="2017-04-08T00:00:00"/>
    <s v="Sin fecha inicial"/>
    <s v="Sin fecha final"/>
    <s v="SI"/>
    <s v="A cargo del INPEC"/>
    <s v="2 de mayo de 2016 (entrega de las actas a la USPEC)"/>
    <x v="0"/>
    <s v="NO"/>
    <n v="3"/>
  </r>
  <r>
    <x v="2"/>
    <x v="20"/>
    <s v="NO"/>
    <x v="20"/>
    <x v="35"/>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x v="1"/>
    <s v="NO"/>
    <n v="2"/>
  </r>
  <r>
    <x v="2"/>
    <x v="20"/>
    <s v="NO"/>
    <x v="20"/>
    <x v="36"/>
    <s v="Informe con el alcance de obras a ejecutar en 2016 en los 16 establecimientos."/>
    <d v="2016-04-08T00:00:00"/>
    <d v="2016-06-20T00:00:00"/>
    <m/>
    <m/>
    <s v="NO"/>
    <m/>
    <s v="NO"/>
    <s v="NO"/>
    <s v="NO"/>
    <s v="SI"/>
    <m/>
    <s v=""/>
    <n v="73"/>
    <s v="Sin fecha inicial"/>
    <s v="NO"/>
    <s v="8 de abril de 2016"/>
    <s v="20 de junio de 2016"/>
    <x v="1"/>
    <s v="NO"/>
    <n v="2"/>
  </r>
  <r>
    <x v="2"/>
    <x v="20"/>
    <s v="NO"/>
    <x v="20"/>
    <x v="37"/>
    <s v="Actas de priorización modificadas (INPEC)"/>
    <m/>
    <m/>
    <m/>
    <m/>
    <s v="NO"/>
    <m/>
    <s v="NO"/>
    <s v="NO"/>
    <s v="SI"/>
    <s v="SI"/>
    <m/>
    <s v=""/>
    <s v="Sin fecha inicial"/>
    <s v="Sin fecha inicial"/>
    <s v="SI"/>
    <s v="A cargo del INPEC"/>
    <s v="2 de mayo de 2016 (entrega de las actas a la USPEC)"/>
    <x v="1"/>
    <s v="NO"/>
    <n v="2"/>
  </r>
  <r>
    <x v="2"/>
    <x v="21"/>
    <s v="NO"/>
    <x v="21"/>
    <x v="38"/>
    <s v="Informe de visitas a los 16 Establecimientos.     "/>
    <d v="2016-04-08T00:00:00"/>
    <d v="2016-07-25T00:00:00"/>
    <m/>
    <s v="Alejandro Trujillo - Asesor           Juliana Sotelo Lemus - Abogada Oficina Jurídica.                    Rene Garzón - Director de Infraestructura.                           Adriana Villanueva  (INPEC)"/>
    <s v="NO"/>
    <m/>
    <s v="NO"/>
    <s v="NO"/>
    <s v="NO"/>
    <s v="SI"/>
    <m/>
    <d v="2016-07-07T00:00:00"/>
    <n v="108"/>
    <n v="-18"/>
    <s v="NO"/>
    <s v="8 de abril de 2016"/>
    <s v="25 de julio de 2016"/>
    <x v="1"/>
    <s v="NO"/>
    <n v="2"/>
  </r>
  <r>
    <x v="2"/>
    <x v="21"/>
    <s v="NO"/>
    <x v="21"/>
    <x v="39"/>
    <s v="Informe con el alcance de obras a ejecutar en 2016 en los 16 establecimientos."/>
    <d v="2016-04-08T00:00:00"/>
    <d v="2016-06-20T00:00:00"/>
    <m/>
    <m/>
    <s v="NO"/>
    <m/>
    <s v="NO"/>
    <s v="NO"/>
    <s v="NO"/>
    <s v="SI"/>
    <m/>
    <d v="2016-07-07T00:00:00"/>
    <n v="73"/>
    <n v="17"/>
    <s v="NO"/>
    <s v="8 de abril de 2016"/>
    <s v="20 de junio de 2016"/>
    <x v="1"/>
    <s v="NO"/>
    <n v="2"/>
  </r>
  <r>
    <x v="2"/>
    <x v="21"/>
    <s v="NO"/>
    <x v="21"/>
    <x v="40"/>
    <s v="Actas de priorización modificadas (INPEC)"/>
    <m/>
    <m/>
    <m/>
    <m/>
    <s v="NO"/>
    <m/>
    <s v="NO"/>
    <s v="NO"/>
    <s v="SI"/>
    <s v="SI"/>
    <m/>
    <d v="2016-07-07T00:00:00"/>
    <s v="Sin fecha inicial"/>
    <s v="Sin fecha final"/>
    <s v="SI"/>
    <s v="A cargo del INPEC"/>
    <s v="2 de mayo de 2016 (entrega de las actas a la USPEC)"/>
    <x v="1"/>
    <s v="NO"/>
    <n v="2"/>
  </r>
  <r>
    <x v="2"/>
    <x v="22"/>
    <s v="NO"/>
    <x v="22"/>
    <x v="41"/>
    <s v="Informe de visitas a los 16 Establecimientos.     "/>
    <d v="2016-04-08T00:00:00"/>
    <d v="2016-07-25T00:00:00"/>
    <m/>
    <s v="Alejandro Trujillo - Asesor           Juliana Sotelo Lemus - Abogada Oficina Jurídica.                    Rene Garzón - Director de Infraestructura.                           Adriana Villanueva  (INPEC)"/>
    <s v="NO"/>
    <m/>
    <s v="NO"/>
    <s v="NO"/>
    <s v="NO"/>
    <s v="SI"/>
    <m/>
    <d v="2017-04-08T00:00:00"/>
    <n v="108"/>
    <n v="257"/>
    <s v="NO"/>
    <s v="8 de abril de 2016"/>
    <s v="25 de julio de 2016"/>
    <x v="1"/>
    <s v="NO"/>
    <n v="18"/>
  </r>
  <r>
    <x v="2"/>
    <x v="22"/>
    <s v="NO"/>
    <x v="22"/>
    <x v="42"/>
    <s v="Informe con el alcance de obras a ejecutar en 2016 en los 16 establecimientos."/>
    <d v="2016-04-08T00:00:00"/>
    <d v="2016-06-20T00:00:00"/>
    <m/>
    <m/>
    <s v="NO"/>
    <m/>
    <s v="NO"/>
    <s v="NO"/>
    <s v="NO"/>
    <s v="SI"/>
    <m/>
    <d v="2017-04-08T00:00:00"/>
    <n v="73"/>
    <n v="292"/>
    <s v="NO"/>
    <s v="8 de abril de 2016"/>
    <s v="20 de junio de 2016"/>
    <x v="1"/>
    <s v="NO"/>
    <n v="18"/>
  </r>
  <r>
    <x v="2"/>
    <x v="22"/>
    <s v="NO"/>
    <x v="22"/>
    <x v="40"/>
    <s v="Actas de priorización modificadas (INPEC)"/>
    <m/>
    <m/>
    <m/>
    <m/>
    <s v="NO"/>
    <m/>
    <s v="NO"/>
    <s v="NO"/>
    <s v="SI"/>
    <s v="SI"/>
    <m/>
    <d v="2017-04-08T00:00:00"/>
    <s v="Sin fecha inicial"/>
    <s v="Sin fecha final"/>
    <s v="SI"/>
    <s v="A cargo del INPEC"/>
    <s v="2 de mayo de 2016 (entrega de las actas a la USPEC)"/>
    <x v="1"/>
    <s v="NO"/>
    <n v="18"/>
  </r>
  <r>
    <x v="2"/>
    <x v="23"/>
    <s v="NO"/>
    <x v="23"/>
    <x v="43"/>
    <s v="Informe de visitas de supervisión.                        Informe de Interventoría.                                    "/>
    <d v="2016-04-08T00:00:00"/>
    <d v="2016-06-20T00:00:00"/>
    <m/>
    <s v="Alejandro Trujillo - Asesor           Juliana Sotelo Lemus - Abogada Oficina Jurídica.                            Luisa Ariza - Director de Logística(e)."/>
    <s v="NO"/>
    <m/>
    <s v="NO"/>
    <s v="NO"/>
    <s v="NO"/>
    <s v="SI"/>
    <m/>
    <s v=""/>
    <n v="73"/>
    <s v="Sin fecha inicial"/>
    <s v="NO"/>
    <s v="8 de abril de 2016"/>
    <s v="20 de junio de 2016"/>
    <x v="1"/>
    <s v="NO"/>
    <n v="18"/>
  </r>
  <r>
    <x v="2"/>
    <x v="23"/>
    <s v="NO"/>
    <x v="23"/>
    <x v="44"/>
    <s v="Manual de Alimentos."/>
    <d v="2016-04-08T00:00:00"/>
    <d v="2016-05-16T00:00:00"/>
    <m/>
    <m/>
    <s v="NO"/>
    <m/>
    <s v="NO"/>
    <s v="NO"/>
    <s v="NO"/>
    <s v="SI"/>
    <m/>
    <s v=""/>
    <n v="38"/>
    <s v="Sin fecha inicial"/>
    <s v="NO"/>
    <s v="8 de abril de 2016"/>
    <s v="16 de mayo de 2016"/>
    <x v="1"/>
    <s v="NO"/>
    <n v="18"/>
  </r>
  <r>
    <x v="2"/>
    <x v="24"/>
    <s v="NO"/>
    <x v="24"/>
    <x v="45"/>
    <s v="Proyecto Sistema Hidráulico"/>
    <d v="2016-04-08T00:00:00"/>
    <d v="2016-05-31T00:00:00"/>
    <m/>
    <s v="Alejandro Trujillo - Asesor           Juliana Sotelo Lemus - Abogada Oficina Jurídica.          Rene Garzón - Director de Infraestructura."/>
    <s v="NO"/>
    <m/>
    <s v="NO"/>
    <s v="NO"/>
    <s v="NO"/>
    <s v="SI"/>
    <m/>
    <d v="2016-07-07T00:00:00"/>
    <n v="53"/>
    <n v="37"/>
    <s v="NO"/>
    <s v="8 de abril de 2016"/>
    <s v="31 de mayo de 2016"/>
    <x v="0"/>
    <s v="NO"/>
    <n v="3"/>
  </r>
  <r>
    <x v="2"/>
    <x v="25"/>
    <s v="NO"/>
    <x v="25"/>
    <x v="46"/>
    <s v="Informe de visitas a los 16 Establecimientos.     "/>
    <d v="2016-04-08T00:00:00"/>
    <d v="2016-07-25T00:00:00"/>
    <m/>
    <s v="Alejandro Trujillo - Asesor           Juliana Sotelo Lemus - Abogada Oficina Jurídica.                    Rene Garzón - Director de Infraestructura.                           Adriana Villanueva  (INPEC)"/>
    <s v="NO"/>
    <m/>
    <s v="NO"/>
    <s v="NO"/>
    <s v="NO"/>
    <s v="SI"/>
    <m/>
    <s v=""/>
    <n v="108"/>
    <s v="Sin fecha inicial"/>
    <s v="NO"/>
    <s v="8 de abril de 2016"/>
    <s v="25 de julio de 2016"/>
    <x v="1"/>
    <s v="SI"/>
    <n v="3"/>
  </r>
  <r>
    <x v="2"/>
    <x v="25"/>
    <s v="NO"/>
    <x v="25"/>
    <x v="47"/>
    <s v="Informe con el alcance de obras a ejecutar en 2016 en los 16 establecimientos."/>
    <d v="2016-04-08T00:00:00"/>
    <d v="2016-06-20T00:00:00"/>
    <m/>
    <m/>
    <s v="NO"/>
    <m/>
    <s v="NO"/>
    <s v="NO"/>
    <s v="NO"/>
    <s v="SI"/>
    <m/>
    <s v=""/>
    <n v="73"/>
    <s v="Sin fecha inicial"/>
    <s v="NO"/>
    <s v="8 de abril de 2016"/>
    <s v="20 de junio de 2016"/>
    <x v="1"/>
    <s v="SI"/>
    <n v="3"/>
  </r>
  <r>
    <x v="2"/>
    <x v="25"/>
    <s v="NO"/>
    <x v="25"/>
    <x v="40"/>
    <s v="Actas de priorización modificadas (INPEC)"/>
    <m/>
    <m/>
    <m/>
    <m/>
    <s v="NO"/>
    <m/>
    <s v="NO"/>
    <s v="NO"/>
    <s v="SI"/>
    <s v="SI"/>
    <m/>
    <s v=""/>
    <s v="Sin fecha inicial"/>
    <s v="Sin fecha inicial"/>
    <s v="SI"/>
    <s v="A cargo del INPEC"/>
    <s v="2 de mayo de 2016 (entrega de las actas a la USPEC)"/>
    <x v="1"/>
    <s v="SI"/>
    <n v="3"/>
  </r>
  <r>
    <x v="2"/>
    <x v="7"/>
    <s v="NO"/>
    <x v="7"/>
    <x v="19"/>
    <s v="Manual Técnico de Construcción - Informe avance del Manual.                                                                                      "/>
    <d v="2016-04-08T00:00:00"/>
    <m/>
    <m/>
    <s v="Alejandro Trujillo - Asesor           Juliana Sotelo Lemus - Abogada Oficina Jurídica.                    Rene Garzón - Director de Infraestructura.                           "/>
    <s v="NO"/>
    <m/>
    <s v="NO"/>
    <s v="NO"/>
    <s v="SI"/>
    <s v="SI"/>
    <m/>
    <s v=""/>
    <s v="Sin fecha final"/>
    <s v="Sin fecha inicial"/>
    <s v="SI"/>
    <s v="8 de abril de 2016"/>
    <s v="20 de junio de 2016 (La entrega del Manual finalizado esta sujeta al cronograma establecido en la Mesa Técnica).                    "/>
    <x v="0"/>
    <s v="NO"/>
    <n v="4"/>
  </r>
  <r>
    <x v="2"/>
    <x v="7"/>
    <s v="NO"/>
    <x v="7"/>
    <x v="23"/>
    <s v="Informe Proyecto Generación de Cupos.   "/>
    <d v="2016-04-08T00:00:00"/>
    <d v="2016-05-31T00:00:00"/>
    <m/>
    <m/>
    <s v="NO"/>
    <m/>
    <s v="NO"/>
    <s v="NO"/>
    <s v="NO"/>
    <s v="SI"/>
    <m/>
    <s v=""/>
    <n v="53"/>
    <s v="Sin fecha inicial"/>
    <s v="NO"/>
    <s v="8 de abril de 2016"/>
    <s v="31 de mayo de 2016"/>
    <x v="0"/>
    <s v="NO"/>
    <n v="4"/>
  </r>
  <r>
    <x v="2"/>
    <x v="7"/>
    <s v="NO"/>
    <x v="7"/>
    <x v="18"/>
    <s v="Proyecto Medición Áreas."/>
    <d v="2016-04-08T00:00:00"/>
    <d v="2016-05-31T00:00:00"/>
    <m/>
    <m/>
    <s v="NO"/>
    <m/>
    <s v="NO"/>
    <s v="NO"/>
    <s v="NO"/>
    <s v="SI"/>
    <m/>
    <s v=""/>
    <n v="53"/>
    <s v="Sin fecha inicial"/>
    <s v="NO"/>
    <s v="8 de abril de 2016"/>
    <s v="31 de mayo de 2016"/>
    <x v="0"/>
    <s v="NO"/>
    <n v="4"/>
  </r>
  <r>
    <x v="2"/>
    <x v="26"/>
    <s v="NO"/>
    <x v="26"/>
    <x v="48"/>
    <s v="Circular Interna."/>
    <d v="2016-04-08T00:00:00"/>
    <d v="2016-05-10T00:00:00"/>
    <m/>
    <s v="Alejandro Trujillo - Asesor           Juliana Sotelo Lemus - Abogada Oficina Jurídica. "/>
    <s v="NO"/>
    <m/>
    <s v="NO"/>
    <s v="NO"/>
    <s v="NO"/>
    <s v="SI"/>
    <m/>
    <s v=""/>
    <n v="32"/>
    <s v="Sin fecha inicial"/>
    <s v="NO"/>
    <s v="8 de abril de 2016"/>
    <s v="10 de mayo de 2016"/>
    <x v="0"/>
    <s v="NO"/>
    <n v="3"/>
  </r>
  <r>
    <x v="3"/>
    <x v="5"/>
    <s v="NO"/>
    <x v="5"/>
    <x v="49"/>
    <s v="Oficio"/>
    <d v="2016-05-10T00:00:00"/>
    <m/>
    <s v="Reporte de la entidad de las acciones y montos sobre la priorización de las órdenes en su presupuesto"/>
    <s v="Dirección General del Prespuesto Público Nacional"/>
    <s v="NO"/>
    <m/>
    <s v="NO"/>
    <s v="NO"/>
    <s v="SI"/>
    <s v="NO"/>
    <m/>
    <s v=""/>
    <s v="Sin fecha final"/>
    <s v="Sin fecha inicial"/>
    <s v="SI"/>
    <d v="2016-05-10T00:00:00"/>
    <m/>
    <x v="1"/>
    <s v="NO"/>
    <n v="2"/>
  </r>
  <r>
    <x v="3"/>
    <x v="5"/>
    <s v="NO"/>
    <x v="5"/>
    <x v="50"/>
    <s v="Oficio"/>
    <d v="2016-05-10T00:00:00"/>
    <d v="2016-10-30T00:00:00"/>
    <s v="Reporte de los rubros presupuestales  de  gasto para atender las órdenes priorizadas por las entidades ejecutoras contenidas en el presupuesto 2017, para el cumplimiento de la sentencia T-762 de 2015"/>
    <s v="Dirección General del Prespuesto Público Nacional"/>
    <s v="NO"/>
    <m/>
    <s v="NO"/>
    <s v="NO"/>
    <s v="NO"/>
    <s v="NO"/>
    <m/>
    <s v=""/>
    <n v="173"/>
    <s v="Sin fecha inicial"/>
    <s v="NO"/>
    <d v="2016-05-10T00:00:00"/>
    <d v="2016-10-30T00:00:00"/>
    <x v="1"/>
    <s v="NO"/>
    <n v="2"/>
  </r>
  <r>
    <x v="3"/>
    <x v="6"/>
    <s v="NO"/>
    <x v="6"/>
    <x v="51"/>
    <s v="Informe de costeo"/>
    <s v="Una vez recibamos la información de costeo de las entidades"/>
    <s v="Tres meses"/>
    <s v="Informe sobre el costeo"/>
    <s v="Dirección General del Prespuesto Público Nacional y Viceministerio General de Hacienda/Departamento Nacional de Planeación"/>
    <s v="NO"/>
    <m/>
    <s v="NO"/>
    <s v="NO"/>
    <s v="SI"/>
    <s v="NO"/>
    <m/>
    <s v=""/>
    <s v="Sin fecha inicial"/>
    <s v="Sin fecha inicial"/>
    <s v="SI"/>
    <s v="Una vez recibamos la información de costeo de las entidades"/>
    <s v="Tres meses"/>
    <x v="1"/>
    <s v="NO"/>
    <n v="3"/>
  </r>
  <r>
    <x v="3"/>
    <x v="27"/>
    <s v="NO"/>
    <x v="27"/>
    <x v="52"/>
    <m/>
    <m/>
    <m/>
    <m/>
    <m/>
    <s v="NO"/>
    <m/>
    <s v="NO"/>
    <s v="NO"/>
    <s v="SI"/>
    <s v="SI"/>
    <m/>
    <s v=""/>
    <s v="Sin fecha inicial"/>
    <s v="Sin fecha inicial"/>
    <s v="SI"/>
    <m/>
    <m/>
    <x v="1"/>
    <s v="NO"/>
    <n v="1"/>
  </r>
  <r>
    <x v="3"/>
    <x v="28"/>
    <s v="NO"/>
    <x v="28"/>
    <x v="53"/>
    <s v="Oficio"/>
    <m/>
    <m/>
    <s v="Reporte anual en el mes de marzo de los trámites relacionados con los instrumentos mencionados."/>
    <s v="Dirección General del Prespuesto Público Nacional"/>
    <s v="NO"/>
    <m/>
    <s v="NO"/>
    <s v="NO"/>
    <s v="SI"/>
    <s v="NO"/>
    <m/>
    <s v=""/>
    <s v="Sin fecha inicial"/>
    <s v="Sin fecha inicial"/>
    <s v="SI"/>
    <m/>
    <m/>
    <x v="1"/>
    <s v="NO"/>
    <n v="1"/>
  </r>
  <r>
    <x v="1"/>
    <x v="29"/>
    <s v="NO"/>
    <x v="29"/>
    <x v="54"/>
    <s v="1. Cartilla de la política criminal con enfoque en derechos humanos. (Ver Anexo 1).     "/>
    <d v="2016-04-08T00:00:00"/>
    <d v="2016-05-31T00:00:00"/>
    <s v="Cartilla de la política criminal con enfoque en derechos humanos elaborada y publicada (Unidad de medida: #)"/>
    <s v="Marcela Vega"/>
    <s v="NO"/>
    <m/>
    <s v="NO"/>
    <s v="NO"/>
    <s v="NO"/>
    <s v="NO"/>
    <m/>
    <s v=""/>
    <n v="53"/>
    <s v="Sin fecha inicial"/>
    <s v="NO"/>
    <d v="2016-04-08T00:00:00"/>
    <d v="2016-05-31T00:00:00"/>
    <x v="1"/>
    <s v="NO"/>
    <n v="1"/>
  </r>
  <r>
    <x v="1"/>
    <x v="29"/>
    <s v="NO"/>
    <x v="29"/>
    <x v="55"/>
    <s v="2. Campaña de difusión en medios digitales del estándar constitucional."/>
    <d v="2016-04-08T00:00:00"/>
    <d v="2016-08-01T00:00:00"/>
    <s v="Difusión de cartilla de la política criminal con enfoque en derechos humanos a las autoridades concernidas._x000a_(19 entidades - Unidad de medida: %)"/>
    <s v="Marcela Vega"/>
    <s v="NO"/>
    <m/>
    <s v="NO"/>
    <s v="NO"/>
    <s v="NO"/>
    <s v="NO"/>
    <m/>
    <s v=""/>
    <n v="115"/>
    <s v="Sin fecha inicial"/>
    <s v="NO"/>
    <d v="2016-04-08T00:00:00"/>
    <d v="2016-08-01T00:00:00"/>
    <x v="1"/>
    <s v="NO"/>
    <n v="1"/>
  </r>
  <r>
    <x v="1"/>
    <x v="29"/>
    <s v="NO"/>
    <x v="29"/>
    <x v="56"/>
    <s v="3. Documento que compila el trabajo de socialización realizado en los talleres interinstitucionales para la difusión del estándar constitucional."/>
    <d v="2016-04-08T00:00:00"/>
    <d v="2016-08-30T00:00:00"/>
    <s v="Talleres realizados para la difusión del estándar constitucional mínimo._x000a_(5 talleres - Unidad de medida: %)"/>
    <s v="Marcela Vega"/>
    <s v="NO"/>
    <m/>
    <s v="NO"/>
    <s v="NO"/>
    <s v="NO"/>
    <s v="NO"/>
    <m/>
    <s v=""/>
    <n v="144"/>
    <s v="Sin fecha inicial"/>
    <s v="NO"/>
    <d v="2016-04-08T00:00:00"/>
    <d v="2016-08-30T00:00:00"/>
    <x v="1"/>
    <s v="NO"/>
    <n v="1"/>
  </r>
  <r>
    <x v="1"/>
    <x v="6"/>
    <s v="NO"/>
    <x v="6"/>
    <x v="8"/>
    <m/>
    <m/>
    <m/>
    <m/>
    <m/>
    <s v="NO"/>
    <m/>
    <s v="NO"/>
    <s v="SI"/>
    <s v="SI"/>
    <s v="SI"/>
    <m/>
    <s v=""/>
    <s v="Sin fecha inicial"/>
    <s v="Sin fecha inicial"/>
    <s v="SI"/>
    <m/>
    <m/>
    <x v="1"/>
    <s v="NO"/>
    <n v="3"/>
  </r>
  <r>
    <x v="1"/>
    <x v="30"/>
    <s v="NO"/>
    <x v="30"/>
    <x v="57"/>
    <s v="Acta y socialización de acciones en cumplimieto a la norma."/>
    <d v="2016-06-01T00:00:00"/>
    <d v="2016-09-01T00:00:00"/>
    <s v="Documento analitico"/>
    <m/>
    <s v="NO"/>
    <m/>
    <s v="NO"/>
    <s v="NO"/>
    <s v="NO"/>
    <s v="NO"/>
    <m/>
    <s v=""/>
    <n v="92"/>
    <s v="Sin fecha inicial"/>
    <s v="NO"/>
    <d v="2016-06-01T00:00:00"/>
    <d v="2016-09-01T00:00:00"/>
    <x v="1"/>
    <s v="NO"/>
    <n v="1"/>
  </r>
  <r>
    <x v="1"/>
    <x v="30"/>
    <s v="NO"/>
    <x v="30"/>
    <x v="58"/>
    <s v="Acta o documento de compromisos adquiridos por las partes con base a la mesa de trabajo."/>
    <d v="2016-06-01T00:00:00"/>
    <m/>
    <s v="Acta de sesiones"/>
    <m/>
    <s v="NO"/>
    <m/>
    <s v="NO"/>
    <s v="NO"/>
    <s v="SI"/>
    <s v="NO"/>
    <m/>
    <s v=""/>
    <s v="Sin fecha final"/>
    <s v="Sin fecha inicial"/>
    <s v="SI"/>
    <d v="2016-06-01T00:00:00"/>
    <m/>
    <x v="1"/>
    <s v="NO"/>
    <n v="1"/>
  </r>
  <r>
    <x v="1"/>
    <x v="30"/>
    <s v="NO"/>
    <x v="30"/>
    <x v="59"/>
    <s v="* Documento de de caracterización de la poblacion objeto._x000a_* Documento de identificación de los principales problematicas y aspectos a trabajar a partir del diagnóstico. (situaciones críticas  (hacinamiento, maltrato hacía los niños, entornos no adeacuados) y potenciadoras). "/>
    <d v="2016-06-01T00:00:00"/>
    <d v="2016-12-01T00:00:00"/>
    <m/>
    <m/>
    <s v="NO"/>
    <m/>
    <s v="NO"/>
    <s v="NO"/>
    <s v="NO"/>
    <s v="NO"/>
    <m/>
    <s v=""/>
    <n v="183"/>
    <s v="Sin fecha inicial"/>
    <s v="NO"/>
    <d v="2016-06-01T00:00:00"/>
    <d v="2016-12-01T00:00:00"/>
    <x v="1"/>
    <s v="NO"/>
    <n v="1"/>
  </r>
  <r>
    <x v="1"/>
    <x v="30"/>
    <s v="NO"/>
    <x v="30"/>
    <x v="60"/>
    <s v="* Documento con la priorización de las atenciones adaptadas a la realidad de las gestantes y los niños y niñas._x000a_* Plan de trabajo con las acciones de cada sector, dando prioridad al acceso a los servicios básicos"/>
    <d v="2016-06-01T00:00:00"/>
    <d v="2016-12-01T00:00:00"/>
    <m/>
    <m/>
    <s v="NO"/>
    <m/>
    <s v="NO"/>
    <s v="NO"/>
    <s v="NO"/>
    <s v="NO"/>
    <m/>
    <s v=""/>
    <n v="183"/>
    <s v="Sin fecha inicial"/>
    <s v="NO"/>
    <d v="2016-06-01T00:00:00"/>
    <d v="2016-12-01T00:00:00"/>
    <x v="1"/>
    <s v="NO"/>
    <n v="1"/>
  </r>
  <r>
    <x v="1"/>
    <x v="30"/>
    <s v="NO"/>
    <x v="30"/>
    <x v="61"/>
    <s v="Establecer un mecanismo de seguimiento niño a niño y a cada gestante para poder garantizar el cumplimiento de las atenciones definidas"/>
    <d v="2016-06-01T00:00:00"/>
    <d v="2016-12-01T00:00:00"/>
    <m/>
    <m/>
    <s v="NO"/>
    <m/>
    <s v="NO"/>
    <s v="NO"/>
    <s v="NO"/>
    <s v="NO"/>
    <m/>
    <s v=""/>
    <n v="183"/>
    <s v="Sin fecha inicial"/>
    <s v="NO"/>
    <d v="2016-06-01T00:00:00"/>
    <d v="2016-12-01T00:00:00"/>
    <x v="1"/>
    <s v="NO"/>
    <n v="1"/>
  </r>
  <r>
    <x v="1"/>
    <x v="30"/>
    <s v="NO"/>
    <x v="30"/>
    <x v="62"/>
    <s v="Reportes de Sistema de Seguimiento Niño a niño. "/>
    <d v="2017-01-01T00:00:00"/>
    <m/>
    <m/>
    <m/>
    <s v="NO"/>
    <m/>
    <s v="SI"/>
    <s v="NO"/>
    <s v="NO"/>
    <s v="NO"/>
    <m/>
    <s v=""/>
    <s v="Permanente"/>
    <s v="Permanente"/>
    <s v="NO"/>
    <d v="2017-01-01T00:00:00"/>
    <m/>
    <x v="1"/>
    <s v="NO"/>
    <n v="1"/>
  </r>
  <r>
    <x v="4"/>
    <x v="31"/>
    <s v="NO"/>
    <x v="31"/>
    <x v="63"/>
    <s v="Seguimiento a la implementación del plan 1000 primeros días en las cárceles"/>
    <d v="2016-06-01T00:00:00"/>
    <d v="2016-12-01T00:00:00"/>
    <s v="10%  de DTS con inicio de la implementación del plan 1000 primeros días en las cárceles"/>
    <m/>
    <s v="NO"/>
    <m/>
    <s v="NO"/>
    <s v="NO"/>
    <s v="NO"/>
    <s v="NO"/>
    <m/>
    <s v=""/>
    <n v="183"/>
    <s v="Sin fecha inicial"/>
    <s v="NO"/>
    <d v="2016-06-01T00:00:00"/>
    <d v="2016-12-01T00:00:00"/>
    <x v="1"/>
    <s v="NO"/>
    <n v="1"/>
  </r>
  <r>
    <x v="4"/>
    <x v="31"/>
    <s v="NO"/>
    <x v="31"/>
    <x v="64"/>
    <s v="Niños y niñas identificados en el marco del SGSSS"/>
    <d v="2016-07-01T00:00:00"/>
    <d v="2016-12-01T00:00:00"/>
    <s v="70% de los niños y niñas identificados  y con seguimiento en el marco del SGSSS"/>
    <m/>
    <s v="NO"/>
    <m/>
    <s v="NO"/>
    <s v="NO"/>
    <s v="NO"/>
    <s v="NO"/>
    <m/>
    <s v=""/>
    <n v="153"/>
    <s v="Sin fecha inicial"/>
    <s v="NO"/>
    <d v="2016-07-01T00:00:00"/>
    <d v="2016-12-01T00:00:00"/>
    <x v="1"/>
    <s v="NO"/>
    <n v="1"/>
  </r>
  <r>
    <x v="5"/>
    <x v="26"/>
    <s v="NO"/>
    <x v="26"/>
    <x v="65"/>
    <s v="proyecto de Presupuesto"/>
    <d v="2016-02-11T00:00:00"/>
    <d v="2017-04-30T00:00:00"/>
    <s v="Documento proyecto de Presupuesto"/>
    <s v="José Nemesio Moreno, Roselin Martínez, Juan Manuel Riaño"/>
    <s v="NO"/>
    <m/>
    <s v="NO"/>
    <s v="NO"/>
    <s v="NO"/>
    <s v="NO"/>
    <m/>
    <s v=""/>
    <n v="444"/>
    <s v="Sin fecha inicial"/>
    <s v="NO"/>
    <d v="2016-02-11T00:00:00"/>
    <d v="2017-04-30T00:00:00"/>
    <x v="0"/>
    <s v="NO"/>
    <n v="3"/>
  </r>
  <r>
    <x v="5"/>
    <x v="32"/>
    <s v="NO"/>
    <x v="32"/>
    <x v="66"/>
    <s v="Documento &quot;Programación de Bienes y Servicios&quot;"/>
    <d v="2016-12-01T00:00:00"/>
    <d v="2017-01-31T00:00:00"/>
    <s v="Documento &quot;Programación de Bienes y Servicios&quot;"/>
    <s v="José Nemesio Moreno, Roselín Martínez, Juan Manuel Riaño"/>
    <s v="NO"/>
    <m/>
    <s v="NO"/>
    <s v="NO"/>
    <s v="NO"/>
    <s v="NO"/>
    <m/>
    <s v=""/>
    <n v="61"/>
    <s v="Sin fecha inicial"/>
    <s v="NO"/>
    <d v="2016-12-01T00:00:00"/>
    <d v="2017-01-31T00:00:00"/>
    <x v="1"/>
    <s v="NO"/>
    <n v="1"/>
  </r>
  <r>
    <x v="5"/>
    <x v="33"/>
    <s v="NO"/>
    <x v="33"/>
    <x v="67"/>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s v="Roselin Martinez, Maria Ines Guzman, Maricela Guevara y Mayor Jhohana Montoya "/>
    <s v="NO"/>
    <m/>
    <s v="NO"/>
    <s v="NO"/>
    <s v="NO"/>
    <s v="NO"/>
    <m/>
    <s v=""/>
    <n v="0"/>
    <s v="Sin fecha inicial"/>
    <s v="NO"/>
    <d v="2016-07-01T00:00:00"/>
    <d v="2017-12-15T00:00:00"/>
    <x v="1"/>
    <s v="NO"/>
    <n v="16"/>
  </r>
  <r>
    <x v="5"/>
    <x v="33"/>
    <s v="NO"/>
    <x v="33"/>
    <x v="68"/>
    <s v="plan de instrucciones  respecto a la utilización de las areas disponibles para el desarrollo de programas de atención y tratamiento, educación y actividades productivas."/>
    <d v="2016-07-01T00:00:00"/>
    <d v="2016-07-01T00:00:00"/>
    <s v="Numero de Establecimientos ERON, que cuentan con una estrategia aprobada de manejo del tiempo y de los espacios , frente al total de Establecimietos Penitenciwios o ERON en el pais. "/>
    <m/>
    <s v="NO"/>
    <m/>
    <s v="NO"/>
    <s v="NO"/>
    <s v="NO"/>
    <s v="NO"/>
    <m/>
    <s v=""/>
    <n v="0"/>
    <s v="Sin fecha inicial"/>
    <s v="NO"/>
    <m/>
    <m/>
    <x v="1"/>
    <s v="NO"/>
    <n v="16"/>
  </r>
  <r>
    <x v="5"/>
    <x v="33"/>
    <s v="NO"/>
    <x v="33"/>
    <x v="69"/>
    <s v="Informe ejecutivo de instrucciones , respecto a la utilización de las areas disponibles para el desarrollo de programas de atención y tratamiento, educación y actividades productivas."/>
    <d v="2016-07-01T00:00:00"/>
    <d v="2016-07-01T00:00:00"/>
    <s v="Número de acciones ejecutadas sobre número de instrucciones. "/>
    <s v="Director de establecimiento, Subdirector de establecimiento y responsable del area de atención y tratamiento de los  ERON"/>
    <s v="NO"/>
    <m/>
    <s v="NO"/>
    <s v="NO"/>
    <s v="NO"/>
    <s v="NO"/>
    <m/>
    <s v=""/>
    <n v="0"/>
    <s v="Sin fecha inicial"/>
    <s v="NO"/>
    <m/>
    <m/>
    <x v="1"/>
    <s v="NO"/>
    <n v="16"/>
  </r>
  <r>
    <x v="5"/>
    <x v="0"/>
    <s v="NO"/>
    <x v="0"/>
    <x v="70"/>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x v="0"/>
    <s v="NO"/>
    <n v="5"/>
  </r>
  <r>
    <x v="5"/>
    <x v="0"/>
    <s v="NO"/>
    <x v="0"/>
    <x v="71"/>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x v="0"/>
    <s v="NO"/>
    <n v="5"/>
  </r>
  <r>
    <x v="5"/>
    <x v="0"/>
    <s v="NO"/>
    <x v="0"/>
    <x v="72"/>
    <s v="Documento del plan integral de programas y actividades de resocialización."/>
    <d v="2016-05-02T00:00:00"/>
    <d v="2017-12-01T00:00:00"/>
    <s v="Documento Plan Integral"/>
    <s v="SUBDIRECCION DE ATENCION PSICOSOCIAL, GRUPO DE TRATAMIENTO  PENITENCIARIO,  SUBDIRECCION DE EDUCACION "/>
    <s v="NO"/>
    <m/>
    <s v="NO"/>
    <s v="NO"/>
    <s v="NO"/>
    <s v="NO"/>
    <m/>
    <d v="2018-04-08T00:00:00"/>
    <n v="578"/>
    <n v="128"/>
    <s v="NO"/>
    <d v="2016-05-02T00:00:00"/>
    <d v="2017-12-01T00:00:00"/>
    <x v="0"/>
    <s v="NO"/>
    <n v="5"/>
  </r>
  <r>
    <x v="5"/>
    <x v="1"/>
    <s v="NO"/>
    <x v="1"/>
    <x v="73"/>
    <s v="Correo electrónico &quot;Notificación&quot;"/>
    <d v="2016-04-19T00:00:00"/>
    <d v="2016-04-22T00:00:00"/>
    <s v="Correo electrónico"/>
    <s v="GRUPO DE PLANEACION ESTRATEGICA  ( O.L Rios Soto Leonel)"/>
    <s v="NO"/>
    <m/>
    <s v="NO"/>
    <s v="NO"/>
    <s v="NO"/>
    <s v="NO"/>
    <m/>
    <d v="2016-10-05T00:00:00"/>
    <n v="3"/>
    <n v="166"/>
    <s v="NO"/>
    <d v="2016-04-19T00:00:00"/>
    <d v="2016-04-22T00:00:00"/>
    <x v="0"/>
    <s v="NO"/>
    <n v="4"/>
  </r>
  <r>
    <x v="5"/>
    <x v="1"/>
    <s v="NO"/>
    <x v="1"/>
    <x v="74"/>
    <s v="Acta de reunión con los formuladores de los proyectos, socialización y diseño del plan de trabajo."/>
    <d v="2016-04-25T00:00:00"/>
    <d v="2016-05-02T00:00:00"/>
    <s v="Acta diligenciada y aprobada"/>
    <m/>
    <s v="NO"/>
    <m/>
    <s v="NO"/>
    <s v="NO"/>
    <s v="NO"/>
    <s v="NO"/>
    <m/>
    <d v="2016-10-05T00:00:00"/>
    <n v="7"/>
    <n v="156"/>
    <s v="NO"/>
    <d v="2016-04-25T00:00:00"/>
    <d v="2016-05-02T00:00:00"/>
    <x v="0"/>
    <s v="NO"/>
    <n v="4"/>
  </r>
  <r>
    <x v="5"/>
    <x v="1"/>
    <s v="NO"/>
    <x v="1"/>
    <x v="75"/>
    <s v="Envió solicitud  proyecto de inversión control de viabilidad sector"/>
    <d v="2016-05-03T00:00:00"/>
    <d v="2016-12-31T00:00:00"/>
    <s v="Envió de solicitud proyectos de inversión"/>
    <m/>
    <s v="NO"/>
    <m/>
    <s v="NO"/>
    <s v="NO"/>
    <s v="NO"/>
    <s v="NO"/>
    <m/>
    <d v="2016-10-05T00:00:00"/>
    <n v="242"/>
    <n v="-87"/>
    <s v="NO"/>
    <d v="2016-05-03T00:00:00"/>
    <d v="2016-12-31T00:00:00"/>
    <x v="0"/>
    <s v="NO"/>
    <n v="4"/>
  </r>
  <r>
    <x v="5"/>
    <x v="1"/>
    <s v="NO"/>
    <x v="1"/>
    <x v="76"/>
    <s v="Correo electrónico &quot;Notificación&quot;"/>
    <d v="2016-05-07T00:00:00"/>
    <d v="2016-05-15T00:00:00"/>
    <s v="Notificación"/>
    <m/>
    <s v="NO"/>
    <m/>
    <s v="NO"/>
    <s v="NO"/>
    <s v="NO"/>
    <s v="NO"/>
    <m/>
    <d v="2016-10-05T00:00:00"/>
    <n v="8"/>
    <n v="143"/>
    <s v="NO"/>
    <d v="2016-05-07T00:00:00"/>
    <d v="2016-05-15T00:00:00"/>
    <x v="0"/>
    <s v="NO"/>
    <n v="4"/>
  </r>
  <r>
    <x v="5"/>
    <x v="2"/>
    <s v="NO"/>
    <x v="2"/>
    <x v="77"/>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x v="0"/>
    <s v="NO"/>
    <n v="4"/>
  </r>
  <r>
    <x v="5"/>
    <x v="3"/>
    <s v="NO"/>
    <x v="3"/>
    <x v="78"/>
    <s v="Proyectos con los estándares para brindar las condiciones mínimas de subsistencia digna y humana a la población reclusa seran  transferidos a control posterior de viabilidad DNP._x000a_Proyectos que no cumplen con los estándares para brindar las condiciones mínimas de subsistencia digna y humana a la población reclusa seran  devueltos a la USPEC "/>
    <s v="pendiente  de expedicion de lineamientos a cargo del Gobierno Nacional"/>
    <m/>
    <m/>
    <s v="GRUPO  LOGISTICO DE LA DIRECCION DE GESTION CORPORATIVA _x000a_( capitan Gutierrez Barrera Edgar) "/>
    <s v="NO"/>
    <m/>
    <s v="SI"/>
    <s v="NO"/>
    <s v="NO"/>
    <s v="NO"/>
    <m/>
    <s v=""/>
    <s v="Permanente"/>
    <s v="Permanente"/>
    <s v="SI"/>
    <s v="pendiente  de expedicion de lineamientos a cargo del Gobierno Nacional"/>
    <m/>
    <x v="0"/>
    <s v="NO"/>
    <n v="4"/>
  </r>
  <r>
    <x v="5"/>
    <x v="4"/>
    <s v="NO"/>
    <x v="4"/>
    <x v="79"/>
    <s v="Informe mensual de seguimiento"/>
    <d v="2016-04-29T00:00:00"/>
    <d v="2016-12-31T00:00:00"/>
    <s v="Documento"/>
    <s v="Subdireccion en Salud (Dr. JULIO ERNESTO BELTRÁN PULIDO)"/>
    <s v="NO"/>
    <m/>
    <s v="NO"/>
    <s v="NO"/>
    <s v="NO"/>
    <s v="NO"/>
    <m/>
    <d v="2017-04-08T00:00:00"/>
    <n v="246"/>
    <n v="98"/>
    <s v="NO"/>
    <d v="2016-04-29T00:00:00"/>
    <d v="2016-12-31T00:00:00"/>
    <x v="0"/>
    <s v="NO"/>
    <n v="4"/>
  </r>
  <r>
    <x v="5"/>
    <x v="19"/>
    <s v="NO"/>
    <x v="19"/>
    <x v="80"/>
    <s v="Oficio  de necesidades y reiteración presentados a la USPEC"/>
    <d v="2016-04-29T00:00:00"/>
    <d v="2016-06-30T00:00:00"/>
    <s v="Oficio emitido"/>
    <s v="GRUPO  LOGISTICO DE LA DIRECCION DE GESTION CORPORATIVA _x000a_( capitan Gutierrez Barrera Edgar) "/>
    <s v="NO"/>
    <m/>
    <s v="NO"/>
    <s v="NO"/>
    <s v="NO"/>
    <s v="NO"/>
    <m/>
    <d v="2017-04-08T00:00:00"/>
    <n v="62"/>
    <n v="282"/>
    <s v="NO"/>
    <d v="2016-04-29T00:00:00"/>
    <d v="2016-06-30T00:00:00"/>
    <x v="0"/>
    <s v="NO"/>
    <n v="3"/>
  </r>
  <r>
    <x v="5"/>
    <x v="34"/>
    <s v="NO"/>
    <x v="34"/>
    <x v="81"/>
    <s v="Informe"/>
    <d v="2016-05-10T00:00:00"/>
    <d v="2017-01-10T00:00:00"/>
    <s v="8 informes"/>
    <s v="Dirección de Atención y Tratamiento"/>
    <s v="NO"/>
    <m/>
    <s v="NO"/>
    <s v="NO"/>
    <s v="NO"/>
    <s v="NO"/>
    <m/>
    <s v=""/>
    <n v="245"/>
    <s v="Sin fecha inicial"/>
    <s v="NO"/>
    <d v="2016-05-10T00:00:00"/>
    <d v="2017-01-10T00:00:00"/>
    <x v="1"/>
    <s v="NO"/>
    <e v="#N/A"/>
  </r>
  <r>
    <x v="5"/>
    <x v="34"/>
    <s v="NO"/>
    <x v="34"/>
    <x v="82"/>
    <s v="Informe"/>
    <d v="2016-05-05T00:00:00"/>
    <d v="2017-01-05T00:00:00"/>
    <s v="8 informes"/>
    <s v="Direcciones Regionales "/>
    <s v="NO"/>
    <m/>
    <s v="NO"/>
    <s v="NO"/>
    <s v="NO"/>
    <s v="NO"/>
    <m/>
    <s v=""/>
    <n v="245"/>
    <s v="Sin fecha inicial"/>
    <s v="NO"/>
    <d v="2016-05-05T00:00:00"/>
    <d v="2017-01-05T00:00:00"/>
    <x v="1"/>
    <s v="NO"/>
    <e v="#N/A"/>
  </r>
  <r>
    <x v="5"/>
    <x v="34"/>
    <s v="NO"/>
    <x v="34"/>
    <x v="83"/>
    <s v="Informe"/>
    <d v="2016-04-29T00:00:00"/>
    <d v="2016-12-30T00:00:00"/>
    <s v="8 informes"/>
    <s v="Establecimientos de reclusión"/>
    <s v="NO"/>
    <m/>
    <s v="NO"/>
    <s v="NO"/>
    <s v="NO"/>
    <s v="NO"/>
    <m/>
    <s v=""/>
    <n v="245"/>
    <s v="Sin fecha inicial"/>
    <s v="NO"/>
    <d v="2016-04-29T00:00:00"/>
    <d v="2016-12-30T00:00:00"/>
    <x v="1"/>
    <s v="NO"/>
    <e v="#N/A"/>
  </r>
  <r>
    <x v="5"/>
    <x v="34"/>
    <s v="NO"/>
    <x v="34"/>
    <x v="84"/>
    <s v="Módulo social-Atención individual interno-eje prestacional alimentado diariamente."/>
    <d v="2016-04-08T00:00:00"/>
    <d v="2016-12-30T00:00:00"/>
    <s v="Registros SISIPEC WEB"/>
    <m/>
    <s v="NO"/>
    <m/>
    <s v="NO"/>
    <s v="NO"/>
    <s v="NO"/>
    <s v="NO"/>
    <m/>
    <s v=""/>
    <n v="266"/>
    <s v="Sin fecha inicial"/>
    <s v="NO"/>
    <d v="2016-04-08T00:00:00"/>
    <d v="2016-12-30T00:00:00"/>
    <x v="1"/>
    <s v="NO"/>
    <e v="#N/A"/>
  </r>
  <r>
    <x v="5"/>
    <x v="21"/>
    <s v="NO"/>
    <x v="21"/>
    <x v="85"/>
    <s v="Oficio  de necesidades y reiteración presentados a la USPEC"/>
    <d v="2016-04-29T00:00:00"/>
    <d v="2016-06-03T00:00:00"/>
    <s v="Consolidado necesidades"/>
    <s v="GRUPO  LOGISTICO DE LA DIRECCION DE GESTION CORPORATIVA _x000a_( capitan Gutierrez Barrera Edgar) "/>
    <s v="NO"/>
    <m/>
    <s v="NO"/>
    <s v="NO"/>
    <s v="NO"/>
    <s v="NO"/>
    <m/>
    <d v="2016-07-07T00:00:00"/>
    <n v="35"/>
    <n v="34"/>
    <s v="NO"/>
    <d v="2016-04-29T00:00:00"/>
    <d v="2016-06-03T00:00:00"/>
    <x v="1"/>
    <s v="NO"/>
    <n v="2"/>
  </r>
  <r>
    <x v="5"/>
    <x v="22"/>
    <s v="NO"/>
    <x v="22"/>
    <x v="86"/>
    <s v="consolidacion de Informes de seguimiento de los 16 Establecimientos"/>
    <s v="29/0142016"/>
    <d v="2016-12-30T00:00:00"/>
    <s v="Informe"/>
    <s v="Directores Regionales, Directores de Establecimientos , la Direccion de Atencion y Tratamiento. "/>
    <s v="NO"/>
    <m/>
    <s v="NO"/>
    <s v="NO"/>
    <s v="NO"/>
    <s v="NO"/>
    <m/>
    <d v="2017-04-08T00:00:00"/>
    <s v="Sin fecha inicial"/>
    <n v="99"/>
    <s v="NO"/>
    <s v="29/0142016"/>
    <d v="2016-12-30T00:00:00"/>
    <x v="1"/>
    <s v="NO"/>
    <n v="18"/>
  </r>
  <r>
    <x v="5"/>
    <x v="23"/>
    <s v="NO"/>
    <x v="23"/>
    <x v="87"/>
    <s v="Protocolo de Tratamiento Higienico y Optimo de  Alimentos "/>
    <d v="2016-04-08T00:00:00"/>
    <d v="2016-05-08T00:00:00"/>
    <s v=" informe"/>
    <s v="GRUPO ALIMENTACION "/>
    <s v="NO"/>
    <m/>
    <s v="NO"/>
    <s v="NO"/>
    <s v="NO"/>
    <s v="NO"/>
    <m/>
    <s v=""/>
    <n v="30"/>
    <s v="Sin fecha inicial"/>
    <s v="NO"/>
    <d v="2016-04-08T00:00:00"/>
    <d v="2016-05-08T00:00:00"/>
    <x v="1"/>
    <s v="NO"/>
    <n v="18"/>
  </r>
  <r>
    <x v="5"/>
    <x v="23"/>
    <s v="NO"/>
    <x v="23"/>
    <x v="88"/>
    <s v="Informes de seguimiento mensual "/>
    <d v="2016-05-09T00:00:00"/>
    <d v="2018-04-08T00:00:00"/>
    <s v="Informes"/>
    <s v="Directores de Establecimientos  Y  la Direccion de Atencion y Tratamiento. "/>
    <s v="NO"/>
    <m/>
    <s v="NO"/>
    <s v="NO"/>
    <s v="NO"/>
    <s v="NO"/>
    <m/>
    <s v=""/>
    <n v="699"/>
    <s v="Sin fecha inicial"/>
    <s v="NO"/>
    <d v="2016-05-09T00:00:00"/>
    <d v="2018-04-08T00:00:00"/>
    <x v="1"/>
    <s v="NO"/>
    <n v="18"/>
  </r>
  <r>
    <x v="5"/>
    <x v="24"/>
    <s v="NO"/>
    <x v="24"/>
    <x v="89"/>
    <s v="Oficio  de necesidades y reiteración presentados a la USPEC"/>
    <d v="2016-04-29T00:00:00"/>
    <d v="2016-06-03T00:00:00"/>
    <s v="Solicitud necesidades/documento"/>
    <s v="GRUPO  LOGISTICO DE LA DIRECCION DE GESTION CORPORATIVA _x000a_( capitan Gutierrez Barrera Edgar) "/>
    <s v="NO"/>
    <m/>
    <s v="NO"/>
    <s v="NO"/>
    <s v="NO"/>
    <s v="NO"/>
    <m/>
    <d v="2016-07-07T00:00:00"/>
    <n v="35"/>
    <n v="34"/>
    <s v="NO"/>
    <d v="2016-04-29T00:00:00"/>
    <d v="2016-06-03T00:00:00"/>
    <x v="0"/>
    <s v="NO"/>
    <n v="3"/>
  </r>
  <r>
    <x v="5"/>
    <x v="35"/>
    <s v="NO"/>
    <x v="35"/>
    <x v="90"/>
    <s v="informe  consolidado  de necesidades   presentadas por los Establecimientos a la USPEC."/>
    <d v="2016-05-31T00:00:00"/>
    <d v="2016-06-03T00:00:00"/>
    <s v="informe "/>
    <s v="GRUPO  LOGISTICO DE LA DIRECCION DE GESTION CORPORATIVA _x000a_( capitan Gutierrez Barrera Edgar) "/>
    <s v="NO"/>
    <m/>
    <s v="NO"/>
    <s v="NO"/>
    <s v="NO"/>
    <s v="NO"/>
    <m/>
    <s v=""/>
    <n v="3"/>
    <s v="Sin fecha inicial"/>
    <s v="NO"/>
    <d v="2016-05-31T00:00:00"/>
    <d v="2016-06-03T00:00:00"/>
    <x v="1"/>
    <s v="NO"/>
    <n v="1"/>
  </r>
  <r>
    <x v="6"/>
    <x v="36"/>
    <s v="NO"/>
    <x v="36"/>
    <x v="91"/>
    <s v="Conceptos que sean requeridos de acuerdo con las competencias del Ministerio de Salud y Protección Social  y la experiencia en la dirección del SGSSS."/>
    <d v="2016-04-08T00:00:00"/>
    <d v="2016-07-08T00:00:00"/>
    <m/>
    <s v="JOSE LUIS ORTIZ HOYOS"/>
    <s v="NO"/>
    <m/>
    <s v="NO"/>
    <s v="NO"/>
    <s v="NO"/>
    <s v="NO"/>
    <m/>
    <d v="2016-07-07T00:00:00"/>
    <n v="91"/>
    <n v="-1"/>
    <s v="NO"/>
    <d v="2016-04-08T00:00:00"/>
    <d v="2016-07-08T00:00:00"/>
    <x v="1"/>
    <s v="SI"/>
    <n v="1"/>
  </r>
  <r>
    <x v="6"/>
    <x v="37"/>
    <s v="NO"/>
    <x v="37"/>
    <x v="92"/>
    <s v="Apoyo  técnico para que la USPEC  y el INPEC definan los estándares de calidad  en orden al Modelo de Atención en Salud PPL - Res 5159 de 2015 y generación de conceptos adicionales que se requieran para la implementación del modelo previa solicitud de la USPEC y el INPEC."/>
    <d v="2016-04-08T00:00:00"/>
    <d v="2016-07-08T00:00:00"/>
    <m/>
    <s v="JOSE LUIS ORTIZ HOYOS"/>
    <s v="NO"/>
    <m/>
    <s v="NO"/>
    <s v="NO"/>
    <s v="NO"/>
    <s v="NO"/>
    <m/>
    <s v=""/>
    <n v="91"/>
    <s v="Sin fecha inicial"/>
    <s v="NO"/>
    <d v="2016-04-08T00:00:00"/>
    <d v="2016-07-08T00:00:00"/>
    <x v="1"/>
    <s v="SI"/>
    <n v="1"/>
  </r>
  <r>
    <x v="6"/>
    <x v="38"/>
    <s v="NO"/>
    <x v="38"/>
    <x v="93"/>
    <s v="Apoyo a la USPEC en la revisión del  documento que adapta el Modelo de Gestión del Servicio Farmacéutico enunciado en la Acción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x v="1"/>
    <s v="SI"/>
    <n v="1"/>
  </r>
  <r>
    <x v="6"/>
    <x v="39"/>
    <s v="NO"/>
    <x v="39"/>
    <x v="94"/>
    <s v="Apoyo a la USPEC en la revisión del documento que adapta el Modelo de Gestión del Servicio Farmacéutico  e incorporado a los Manuales Técnicos de la USPEC, en orden al Modelo de Atención en Salud PPL - Res 5159 de 2015."/>
    <d v="2016-04-08T00:00:00"/>
    <d v="2016-07-08T00:00:00"/>
    <m/>
    <s v="JOSE LUIS ORTIZ HOYOS"/>
    <s v="NO"/>
    <m/>
    <s v="NO"/>
    <s v="NO"/>
    <s v="NO"/>
    <s v="NO"/>
    <m/>
    <s v=""/>
    <n v="91"/>
    <s v="Sin fecha inicial"/>
    <s v="NO"/>
    <d v="2016-04-08T00:00:00"/>
    <d v="2016-07-08T00:00:00"/>
    <x v="1"/>
    <s v="SI"/>
    <n v="1"/>
  </r>
  <r>
    <x v="6"/>
    <x v="40"/>
    <s v="NO"/>
    <x v="40"/>
    <x v="95"/>
    <s v="Apoyo a la USPEC en la revisión de los protocolos de vigilancia que expidan"/>
    <d v="2016-04-08T00:00:00"/>
    <d v="2016-07-08T00:00:00"/>
    <m/>
    <s v="JOSE LUIS ORTIZ HOYOS"/>
    <s v="NO"/>
    <m/>
    <s v="NO"/>
    <s v="NO"/>
    <s v="NO"/>
    <s v="NO"/>
    <m/>
    <s v=""/>
    <n v="91"/>
    <s v="Sin fecha inicial"/>
    <s v="NO"/>
    <d v="2016-04-08T00:00:00"/>
    <d v="2016-07-08T00:00:00"/>
    <x v="1"/>
    <s v="SI"/>
    <n v="1"/>
  </r>
  <r>
    <x v="6"/>
    <x v="41"/>
    <s v="NO"/>
    <x v="41"/>
    <x v="96"/>
    <s v="Apoyo técnico a la USPEC en la revisión del Manual de Manipulación de Alimentos para Servicios de Alimentación en Establecimientos Penitenciarios y Carcelarios del orden nacional_x000a_"/>
    <d v="2016-04-08T00:00:00"/>
    <d v="2016-07-08T00:00:00"/>
    <m/>
    <s v="JOSE LUIS ORTIZ HOYOS"/>
    <s v="NO"/>
    <m/>
    <s v="NO"/>
    <s v="NO"/>
    <s v="NO"/>
    <s v="NO"/>
    <m/>
    <s v=""/>
    <n v="91"/>
    <s v="Sin fecha inicial"/>
    <s v="NO"/>
    <d v="2016-04-08T00:00:00"/>
    <d v="2016-07-08T00:00:00"/>
    <x v="1"/>
    <s v="SI"/>
    <n v="1"/>
  </r>
  <r>
    <x v="6"/>
    <x v="42"/>
    <s v="NO"/>
    <x v="42"/>
    <x v="97"/>
    <s v="Construcción de un lineamiento que establezca los parámetros alimentarios y nutricionales para los niños menores de 3 años que conviven en los Establecimientos Pentenciarios y Carcelarios con sus madres, bajo el control y vigilancia del ICBF. Este debe ser adoptado por la USPEC_x000a_Participar activamente en todos los espacios a los que sea convocado el Ministerio y aportar desde la experiencia y competencias."/>
    <d v="2016-04-08T00:00:00"/>
    <d v="2016-07-08T00:00:00"/>
    <m/>
    <s v="JOSE LUIS ORTIZ HOYOS"/>
    <s v="NO"/>
    <m/>
    <s v="NO"/>
    <s v="NO"/>
    <s v="NO"/>
    <s v="NO"/>
    <m/>
    <s v=""/>
    <n v="91"/>
    <s v="Sin fecha inicial"/>
    <s v="NO"/>
    <d v="2016-04-08T00:00:00"/>
    <d v="2016-07-08T00:00:00"/>
    <x v="1"/>
    <s v="SI"/>
    <e v="#N/A"/>
  </r>
  <r>
    <x v="6"/>
    <x v="25"/>
    <s v="NO"/>
    <x v="25"/>
    <x v="98"/>
    <s v="Participación en reuniones periódicas  y entrega de  información relevante para que la USPEC y el Consorcio discutan las formas de contratación adeucadas para la operación del modelo de atención _x000a_                                              _x000a_Promover reuniones con otros pagadores del SGSSS para conocer experiencias sobre formas de contratación."/>
    <d v="2016-04-08T00:00:00"/>
    <d v="2016-07-08T00:00:00"/>
    <m/>
    <s v="JOSE LUIS ORTIZ HOYOS"/>
    <s v="SI"/>
    <s v="Garantizar la adecuada prestación de los servicios de salud y la Prevención de enfermedades al interior de los penales"/>
    <s v="NO"/>
    <s v="NO"/>
    <s v="NO"/>
    <s v="NO"/>
    <m/>
    <s v=""/>
    <n v="91"/>
    <s v="Sin fecha inicial"/>
    <s v="NO"/>
    <d v="2016-04-08T00:00:00"/>
    <d v="2016-07-08T00:00:00"/>
    <x v="1"/>
    <s v="SI"/>
    <n v="3"/>
  </r>
  <r>
    <x v="6"/>
    <x v="43"/>
    <s v="NO"/>
    <x v="43"/>
    <x v="99"/>
    <s v="Apoyar en  divulgar norma que regula la atención de la  población privada de la libertad.      _x000a_Pormover otras videoconferencias de información para la población en general."/>
    <d v="2016-04-08T00:00:00"/>
    <d v="2016-07-08T00:00:00"/>
    <m/>
    <s v="JOSE LUIS ORTIZ HOYOS"/>
    <s v="NO"/>
    <m/>
    <s v="NO"/>
    <s v="NO"/>
    <s v="NO"/>
    <s v="NO"/>
    <m/>
    <s v=""/>
    <n v="91"/>
    <s v="Sin fecha inicial"/>
    <s v="NO"/>
    <d v="2016-04-08T00:00:00"/>
    <d v="2016-07-08T00:00:00"/>
    <x v="1"/>
    <s v="SI"/>
    <n v="1"/>
  </r>
  <r>
    <x v="7"/>
    <x v="44"/>
    <s v="NO"/>
    <x v="44"/>
    <x v="100"/>
    <s v="Proyectos de ley o actos legislativos acordes con el estándar mínimo constitucional "/>
    <d v="2016-04-08T00:00:00"/>
    <m/>
    <m/>
    <s v="MinJusticia - Marcela Abadía_x000a_Directora de Política Criminal y Penitenciaria"/>
    <s v="NO"/>
    <m/>
    <s v="SI"/>
    <s v="NO"/>
    <s v="SI"/>
    <s v="NO"/>
    <m/>
    <s v=""/>
    <s v="Permanente"/>
    <s v="Permanente"/>
    <s v="NO"/>
    <s v="8 de abril de 2016"/>
    <s v="Permanente"/>
    <x v="0"/>
    <s v="NO"/>
    <n v="1"/>
  </r>
  <r>
    <x v="7"/>
    <x v="45"/>
    <s v="PC-62"/>
    <x v="45"/>
    <x v="101"/>
    <s v="Plan de fortalecimiento del Consejo Superior de Política Criminal y sus instancias técnicas"/>
    <d v="2016-04-08T00:00:00"/>
    <d v="2016-10-08T00:00:00"/>
    <m/>
    <s v="MinJusticia - Nadia Lizarazo - Dirección Política Criminal y Penitenciaria"/>
    <s v="NO"/>
    <m/>
    <s v="NO"/>
    <s v="NO"/>
    <s v="NO"/>
    <s v="NO"/>
    <m/>
    <d v="2016-10-05T00:00:00"/>
    <n v="183"/>
    <n v="-3"/>
    <s v="NO"/>
    <s v="8 de abril de 2016"/>
    <s v="8 de octubre de 2016"/>
    <x v="0"/>
    <s v="NO"/>
    <n v="1"/>
  </r>
  <r>
    <x v="7"/>
    <x v="46"/>
    <s v="PC-36"/>
    <x v="46"/>
    <x v="102"/>
    <s v="Política de concientización ciudadana"/>
    <d v="2016-04-08T00:00:00"/>
    <d v="2018-06-30T00:00:00"/>
    <m/>
    <s v="MinJusticia - Dirección de Política Criminal y Penitenciaria"/>
    <s v="NO"/>
    <m/>
    <s v="NO"/>
    <s v="NO"/>
    <s v="NO"/>
    <s v="NO"/>
    <m/>
    <d v="2016-10-05T00:00:00"/>
    <n v="813"/>
    <n v="-633"/>
    <s v="NO"/>
    <s v="8 de abril de 2016"/>
    <s v="30 de junio de 2018"/>
    <x v="0"/>
    <s v="NO"/>
    <n v="1"/>
  </r>
  <r>
    <x v="7"/>
    <x v="47"/>
    <s v="NO"/>
    <x v="47"/>
    <x v="103"/>
    <s v="Diagnóstico de necesidades para  la creación de un sistema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x v="0"/>
    <s v="NO"/>
    <n v="1"/>
  </r>
  <r>
    <x v="7"/>
    <x v="47"/>
    <s v="NO"/>
    <x v="47"/>
    <x v="104"/>
    <s v="Desarrollar sistema oficial de información para la Política Criminal del observatorio de política criminal."/>
    <d v="2017-01-01T00:00:00"/>
    <d v="2017-12-31T00:00:00"/>
    <m/>
    <s v="MinJusticia - Luis Ospina -  Subdirección de Sistemas"/>
    <s v="NO"/>
    <m/>
    <s v="NO"/>
    <s v="NO"/>
    <s v="NO"/>
    <s v="NO"/>
    <m/>
    <d v="2016-10-05T00:00:00"/>
    <n v="364"/>
    <n v="-452"/>
    <s v="NO"/>
    <s v="1 de enero de 2017"/>
    <s v="31 de diciembre de 2017"/>
    <x v="0"/>
    <s v="NO"/>
    <n v="1"/>
  </r>
  <r>
    <x v="7"/>
    <x v="47"/>
    <s v="NO"/>
    <x v="47"/>
    <x v="105"/>
    <s v="Servicios de información"/>
    <d v="2017-01-01T00:00:00"/>
    <d v="2017-12-31T00:00:00"/>
    <m/>
    <s v="MinJusticia - Suzy Sierra - Oficina de Información en Justicia"/>
    <s v="NO"/>
    <m/>
    <s v="NO"/>
    <s v="NO"/>
    <s v="NO"/>
    <s v="NO"/>
    <m/>
    <d v="2016-10-05T00:00:00"/>
    <n v="364"/>
    <n v="-452"/>
    <s v="NO"/>
    <s v="1 de enero de 2017"/>
    <s v="31 de diciembre de 2017"/>
    <x v="0"/>
    <s v="NO"/>
    <n v="1"/>
  </r>
  <r>
    <x v="7"/>
    <x v="47"/>
    <s v="NO"/>
    <x v="47"/>
    <x v="106"/>
    <s v="Líneas base de nuevas temáticas"/>
    <d v="2017-01-01T00:00:00"/>
    <d v="2017-12-31T00:00:00"/>
    <m/>
    <s v="MinJusticia - Suzy Sierra - Oficina de Información en Justicia"/>
    <s v="NO"/>
    <m/>
    <s v="NO"/>
    <s v="NO"/>
    <s v="NO"/>
    <s v="NO"/>
    <m/>
    <d v="2016-10-05T00:00:00"/>
    <n v="364"/>
    <n v="-452"/>
    <s v="NO"/>
    <s v="1 de enero de 2017"/>
    <s v="31 de diciembre de 2017"/>
    <x v="0"/>
    <s v="NO"/>
    <n v="1"/>
  </r>
  <r>
    <x v="7"/>
    <x v="47"/>
    <s v="NO"/>
    <x v="47"/>
    <x v="107"/>
    <s v="Modelo de gestión de información "/>
    <d v="2017-01-01T00:00:00"/>
    <d v="2017-12-31T00:00:00"/>
    <m/>
    <s v="MinJusticia - Suzy Sierra - Oficina de Información en Justicia"/>
    <s v="NO"/>
    <m/>
    <s v="NO"/>
    <s v="NO"/>
    <s v="NO"/>
    <s v="NO"/>
    <m/>
    <d v="2016-10-05T00:00:00"/>
    <n v="364"/>
    <n v="-452"/>
    <s v="NO"/>
    <s v="1 de enero de 2017"/>
    <s v="31 de diciembre de 2017"/>
    <x v="0"/>
    <s v="NO"/>
    <n v="1"/>
  </r>
  <r>
    <x v="7"/>
    <x v="47"/>
    <s v="NO"/>
    <x v="47"/>
    <x v="108"/>
    <s v="Esquemas de intercambio de información para el Sistema de Justicia"/>
    <d v="2017-01-01T00:00:00"/>
    <d v="2017-12-31T00:00:00"/>
    <m/>
    <s v="MinJusticia - Suzy Sierra - Oficina de Información en Justicia"/>
    <s v="NO"/>
    <m/>
    <s v="NO"/>
    <s v="NO"/>
    <s v="NO"/>
    <s v="NO"/>
    <m/>
    <d v="2016-10-05T00:00:00"/>
    <n v="364"/>
    <n v="-452"/>
    <s v="NO"/>
    <s v="1 de enero de 2017"/>
    <s v="31 de diciembre de 2017"/>
    <x v="0"/>
    <s v="NO"/>
    <n v="1"/>
  </r>
  <r>
    <x v="7"/>
    <x v="48"/>
    <s v="NO"/>
    <x v="48"/>
    <x v="109"/>
    <s v="Documento que contiene la descripción del estado de la coherencia de las penas"/>
    <d v="2016-04-08T00:00:00"/>
    <d v="2017-12-31T00:00:00"/>
    <m/>
    <s v="MinJusticia - Ricardo Cita - Dirección de Política Criminal y Penitenciaria"/>
    <s v="NO"/>
    <m/>
    <s v="NO"/>
    <s v="NO"/>
    <s v="NO"/>
    <s v="NO"/>
    <m/>
    <s v=""/>
    <n v="632"/>
    <s v="Sin fecha inicial"/>
    <s v="NO"/>
    <s v="8 de abril de 2016"/>
    <s v="31 de diciembre de 2016"/>
    <x v="0"/>
    <s v="NO"/>
    <n v="1"/>
  </r>
  <r>
    <x v="7"/>
    <x v="48"/>
    <s v="NO"/>
    <x v="48"/>
    <x v="110"/>
    <s v="Propuesta de proyecto de ley"/>
    <d v="2016-04-08T00:00:00"/>
    <d v="2017-12-31T00:00:00"/>
    <m/>
    <s v="MinJusticia - Ricardo Cita - Dirección de Política Criminal y Penitenciaria"/>
    <s v="NO"/>
    <m/>
    <s v="NO"/>
    <s v="NO"/>
    <s v="NO"/>
    <s v="NO"/>
    <m/>
    <s v=""/>
    <n v="632"/>
    <s v="Sin fecha inicial"/>
    <s v="NO"/>
    <s v="8 de abril de 2016"/>
    <s v="31 de diciembre de 2016"/>
    <x v="0"/>
    <s v="NO"/>
    <n v="1"/>
  </r>
  <r>
    <x v="7"/>
    <x v="49"/>
    <s v="PC-67"/>
    <x v="49"/>
    <x v="111"/>
    <s v="Oficina de Información en Justicia recopilando información sobre política criminal y Observatorio de Política Criminal procesando y estudiando la información suministrada"/>
    <d v="2016-04-08T00:00:00"/>
    <m/>
    <m/>
    <s v="MinJusticia - Suzy Sierra - Oficina de Información en Justicia"/>
    <s v="NO"/>
    <m/>
    <s v="SI"/>
    <s v="NO"/>
    <s v="SI"/>
    <s v="NO"/>
    <m/>
    <d v="2016-10-05T00:00:00"/>
    <s v="Permanente"/>
    <s v="Permanente"/>
    <s v="NO"/>
    <s v="8 de abril de 2016"/>
    <s v="Permanente"/>
    <x v="0"/>
    <s v="NO"/>
    <n v="1"/>
  </r>
  <r>
    <x v="7"/>
    <x v="0"/>
    <s v="NO"/>
    <x v="0"/>
    <x v="112"/>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d v="2018-04-08T00:00:00"/>
    <n v="364"/>
    <n v="98"/>
    <s v="NO"/>
    <s v="1 de enero de 2017"/>
    <s v="31 de diciembre de 2017"/>
    <x v="0"/>
    <s v="NO"/>
    <n v="5"/>
  </r>
  <r>
    <x v="7"/>
    <x v="0"/>
    <s v="NO"/>
    <x v="0"/>
    <x v="113"/>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d v="2018-04-08T00:00:00"/>
    <n v="364"/>
    <n v="98"/>
    <s v="NO"/>
    <s v="1 de enero de 2017"/>
    <s v="31 de diciembre de 2017"/>
    <x v="0"/>
    <s v="NO"/>
    <n v="5"/>
  </r>
  <r>
    <x v="7"/>
    <x v="50"/>
    <s v="NO"/>
    <x v="50"/>
    <x v="114"/>
    <s v="Actas de coordinación de los actores"/>
    <d v="2016-04-21T00:00:00"/>
    <d v="2016-06-08T00:00:00"/>
    <m/>
    <s v="MinJusticia - Diego Olarte - Dirección de Política Criminal y Penitenciaria"/>
    <s v="NO"/>
    <m/>
    <s v="NO"/>
    <s v="NO"/>
    <s v="NO"/>
    <s v="NO"/>
    <m/>
    <d v="2016-06-07T00:00:00"/>
    <n v="48"/>
    <n v="-1"/>
    <s v="NO"/>
    <s v="21 de abril de 2016"/>
    <s v="8 de junio de 2016"/>
    <x v="0"/>
    <s v="NO"/>
    <n v="1"/>
  </r>
  <r>
    <x v="7"/>
    <x v="51"/>
    <s v="NO"/>
    <x v="51"/>
    <x v="115"/>
    <s v="Actas de coordinación de los actores"/>
    <d v="2016-04-21T00:00:00"/>
    <d v="2016-08-08T00:00:00"/>
    <m/>
    <s v="MinJusticia - Diego Olarte - Dirección de Política Criminal y Penitenciaria"/>
    <s v="NO"/>
    <m/>
    <s v="NO"/>
    <s v="NO"/>
    <s v="NO"/>
    <s v="NO"/>
    <m/>
    <d v="2016-08-06T00:00:00"/>
    <n v="109"/>
    <n v="-2"/>
    <s v="NO"/>
    <s v="21 de abril de 2016"/>
    <s v="8 de agosto de 2016"/>
    <x v="0"/>
    <s v="NO"/>
    <n v="1"/>
  </r>
  <r>
    <x v="7"/>
    <x v="52"/>
    <s v="NO"/>
    <x v="52"/>
    <x v="116"/>
    <s v="Actas de coordinación de los actores"/>
    <d v="2016-04-21T00:00:00"/>
    <d v="2016-08-08T00:00:00"/>
    <m/>
    <s v="MinJusticia - Diego Olarte - Dirección de Política Criminal y Penitenciaria"/>
    <s v="NO"/>
    <m/>
    <s v="NO"/>
    <s v="NO"/>
    <s v="NO"/>
    <s v="NO"/>
    <m/>
    <d v="2016-08-06T00:00:00"/>
    <n v="109"/>
    <n v="-2"/>
    <s v="NO"/>
    <s v="21 de abril de 2016"/>
    <s v="8 de agosto de 2016"/>
    <x v="0"/>
    <s v="NO"/>
    <n v="1"/>
  </r>
  <r>
    <x v="7"/>
    <x v="53"/>
    <s v="NO"/>
    <x v="53"/>
    <x v="117"/>
    <s v="Conformación del Comité"/>
    <d v="2016-04-08T00:00:00"/>
    <d v="2016-04-08T00:00:00"/>
    <m/>
    <s v="MinJusticia - Diego Olarte - Dirección de Política Criminal y Penitenciaria"/>
    <s v="NO"/>
    <m/>
    <s v="NO"/>
    <s v="NO"/>
    <s v="NO"/>
    <s v="NO"/>
    <m/>
    <s v=""/>
    <n v="0"/>
    <s v="Sin fecha inicial"/>
    <s v="NO"/>
    <s v="8 de abril de 2016"/>
    <s v="8 de abril de 2016"/>
    <x v="0"/>
    <s v="NO"/>
    <n v="1"/>
  </r>
  <r>
    <x v="7"/>
    <x v="17"/>
    <s v="PC-81"/>
    <x v="17"/>
    <x v="118"/>
    <s v="Identificar desde el Comité Interdisciplinario los estándares en materia de vida carcelaria"/>
    <d v="2016-04-08T00:00:00"/>
    <d v="2016-10-08T00:00:00"/>
    <m/>
    <s v="MinJusticia - Diego Olarte - Dirección de Política Criminal y Penitenciaria"/>
    <s v="NO"/>
    <m/>
    <s v="NO"/>
    <s v="NO"/>
    <s v="NO"/>
    <s v="NO"/>
    <m/>
    <d v="2017-07-02T00:00:00"/>
    <n v="183"/>
    <n v="267"/>
    <s v="NO"/>
    <s v="8 de abril de 2016"/>
    <s v="8 de octubre de 2016 (sujeto a participación activa de todos los actores del Comité)"/>
    <x v="0"/>
    <s v="NO"/>
    <n v="3"/>
  </r>
  <r>
    <x v="7"/>
    <x v="17"/>
    <s v="PC-81"/>
    <x v="17"/>
    <x v="119"/>
    <s v="Actas de coordinación de los actores"/>
    <d v="2016-04-08T00:00:00"/>
    <d v="2017-07-08T00:00:00"/>
    <m/>
    <s v="MinJusticia - Diego Olarte - Dirección de Política Criminal y Penitenciaria"/>
    <s v="NO"/>
    <m/>
    <s v="NO"/>
    <s v="NO"/>
    <s v="NO"/>
    <s v="NO"/>
    <m/>
    <d v="2017-07-02T00:00:00"/>
    <n v="456"/>
    <n v="-6"/>
    <s v="NO"/>
    <s v="8 de abril de 2016"/>
    <s v="8 de julio de 2017"/>
    <x v="0"/>
    <s v="NO"/>
    <n v="3"/>
  </r>
  <r>
    <x v="7"/>
    <x v="1"/>
    <s v="NO"/>
    <x v="1"/>
    <x v="120"/>
    <s v="Proyectos ajustados a condiciones mínimas de subsistencia digna y humana"/>
    <d v="2016-04-08T00:00:00"/>
    <m/>
    <m/>
    <s v="MinJusticia - Diego Olarte - Dirección de Política Criminal y Penitenciaria"/>
    <s v="NO"/>
    <m/>
    <s v="NO"/>
    <s v="NO"/>
    <s v="SI"/>
    <s v="NO"/>
    <m/>
    <d v="2016-10-05T00:00:00"/>
    <s v="Sin fecha final"/>
    <s v="Sin fecha final"/>
    <s v="SI"/>
    <s v="8 de abril de 2016"/>
    <s v="Actualmente no tenemos proyectos que no se ajusten a condiciones mínimas de subsistencia digna y humana. No obstante, consideramos que la ejecución de esta orden hacia adelante es de carácter permanente."/>
    <x v="0"/>
    <s v="NO"/>
    <n v="4"/>
  </r>
  <r>
    <x v="7"/>
    <x v="2"/>
    <s v="NO"/>
    <x v="2"/>
    <x v="121"/>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
    <d v="2016-04-08T00:00:00"/>
    <m/>
    <m/>
    <s v="MinJusticia - Rafael Díaz - Oficina de Planeación"/>
    <s v="NO"/>
    <m/>
    <s v="SI"/>
    <s v="NO"/>
    <s v="SI"/>
    <s v="NO"/>
    <m/>
    <s v=""/>
    <s v="Permanente"/>
    <s v="Permanente"/>
    <s v="NO"/>
    <s v="8 de abril de 2016"/>
    <s v="Permanente"/>
    <x v="0"/>
    <s v="NO"/>
    <n v="4"/>
  </r>
  <r>
    <x v="7"/>
    <x v="4"/>
    <s v="NO"/>
    <x v="4"/>
    <x v="122"/>
    <m/>
    <m/>
    <m/>
    <m/>
    <m/>
    <s v="NO"/>
    <m/>
    <s v="NO"/>
    <s v="NO"/>
    <s v="SI"/>
    <s v="NO"/>
    <m/>
    <d v="2017-04-08T00:00:00"/>
    <s v="Sin fecha inicial"/>
    <s v="Sin fecha final"/>
    <s v="SI"/>
    <m/>
    <m/>
    <x v="0"/>
    <s v="NO"/>
    <n v="4"/>
  </r>
  <r>
    <x v="7"/>
    <x v="54"/>
    <s v="NO"/>
    <x v="54"/>
    <x v="123"/>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2"/>
  </r>
  <r>
    <x v="7"/>
    <x v="55"/>
    <s v="PC-90"/>
    <x v="55"/>
    <x v="124"/>
    <s v="Actas de coordinación de los actores"/>
    <d v="2017-04-08T00:00:00"/>
    <d v="2016-05-08T00:00:00"/>
    <m/>
    <s v="MinJusticia - Diego Olarte - Dirección de Política Criminal y Penitenciaria"/>
    <s v="NO"/>
    <m/>
    <s v="NO"/>
    <s v="NO"/>
    <s v="NO"/>
    <s v="NO"/>
    <m/>
    <d v="2017-04-08T00:00:00"/>
    <n v="-335"/>
    <n v="335"/>
    <s v="NO"/>
    <s v="8 de abril de 2016"/>
    <s v="8 de mayo de 2016"/>
    <x v="0"/>
    <s v="NO"/>
    <n v="2"/>
  </r>
  <r>
    <x v="7"/>
    <x v="55"/>
    <s v="PC-90"/>
    <x v="55"/>
    <x v="125"/>
    <s v="Oficiar a las entidades territoriales"/>
    <d v="2017-04-08T00:00:00"/>
    <d v="2016-05-08T00:00:00"/>
    <m/>
    <s v="MinJusticia - Diego Olarte - Dirección de Política Criminal y Penitenciaria"/>
    <s v="NO"/>
    <m/>
    <s v="NO"/>
    <s v="NO"/>
    <s v="NO"/>
    <s v="NO"/>
    <m/>
    <d v="2017-04-08T00:00:00"/>
    <n v="-335"/>
    <n v="335"/>
    <s v="NO"/>
    <s v="8 de abril de 2016"/>
    <s v="8 de mayo de 2016"/>
    <x v="0"/>
    <s v="NO"/>
    <n v="2"/>
  </r>
  <r>
    <x v="7"/>
    <x v="19"/>
    <s v="NO"/>
    <x v="19"/>
    <x v="126"/>
    <s v="Actas de coordinación de los actores"/>
    <d v="2017-04-08T00:00:00"/>
    <m/>
    <m/>
    <s v="MinJusticia - Diego Olarte - Dirección de Política Criminal y Penitenciaria"/>
    <s v="SI"/>
    <m/>
    <s v="SI"/>
    <s v="NO"/>
    <s v="SI"/>
    <s v="NO"/>
    <m/>
    <d v="2017-04-08T00:00:00"/>
    <s v="Permanente"/>
    <s v="Permanente"/>
    <s v="NO"/>
    <s v="8 de abril de 2016"/>
    <s v="Permanente"/>
    <x v="0"/>
    <s v="NO"/>
    <n v="3"/>
  </r>
  <r>
    <x v="7"/>
    <x v="24"/>
    <s v="NO"/>
    <x v="24"/>
    <x v="126"/>
    <s v="Actas de coordinación de los actores"/>
    <d v="2017-04-08T00:00:00"/>
    <m/>
    <m/>
    <s v="MinJusticia - Diego Olarte - Dirección de Política Criminal y Penitenciaria"/>
    <s v="SI"/>
    <m/>
    <s v="SI"/>
    <s v="NO"/>
    <s v="SI"/>
    <s v="NO"/>
    <m/>
    <d v="2016-07-07T00:00:00"/>
    <s v="Permanente"/>
    <s v="Permanente"/>
    <s v="NO"/>
    <s v="8 de abril de 2016"/>
    <s v="Permanente"/>
    <x v="0"/>
    <s v="NO"/>
    <n v="3"/>
  </r>
  <r>
    <x v="7"/>
    <x v="56"/>
    <s v="NO"/>
    <x v="56"/>
    <x v="118"/>
    <s v="Identificar desde el Comité Interdisciplinario los estándares en materia de vida carcelaria"/>
    <d v="2017-04-08T00:00:00"/>
    <d v="2016-10-08T00:00:00"/>
    <m/>
    <s v="MinJusticia - Diego Olarte - Dirección de Política Criminal y Penitenciaria"/>
    <s v="NO"/>
    <m/>
    <s v="NO"/>
    <s v="NO"/>
    <s v="NO"/>
    <s v="NO"/>
    <m/>
    <s v=""/>
    <n v="-182"/>
    <s v="Sin fecha inicial"/>
    <s v="NO"/>
    <s v="8 de abril de 2016"/>
    <s v="8 de octubre de 2016 (sujeto a participación activa de todos los actores del Comité)"/>
    <x v="0"/>
    <s v="NO"/>
    <n v="1"/>
  </r>
  <r>
    <x v="7"/>
    <x v="56"/>
    <s v="NO"/>
    <x v="56"/>
    <x v="127"/>
    <s v="Actas de coordinación de los actores"/>
    <d v="2017-04-08T00:00:00"/>
    <d v="2016-12-31T00:00:00"/>
    <m/>
    <s v="MinJusticia - Diego Olarte - Dirección de Política Criminal y Penitenciaria"/>
    <s v="NO"/>
    <m/>
    <s v="NO"/>
    <s v="NO"/>
    <s v="NO"/>
    <s v="NO"/>
    <m/>
    <s v=""/>
    <n v="-98"/>
    <s v="Sin fecha inicial"/>
    <s v="NO"/>
    <s v="8 de abril de 2016"/>
    <s v="31 de diciembre de 2016"/>
    <x v="0"/>
    <s v="NO"/>
    <n v="1"/>
  </r>
  <r>
    <x v="7"/>
    <x v="57"/>
    <s v="NO"/>
    <x v="57"/>
    <x v="105"/>
    <s v="Servicios de información"/>
    <d v="2017-01-01T00:00:00"/>
    <d v="2017-12-31T00:00:00"/>
    <m/>
    <s v="MinJusticia - Suzy Sierra - Oficina de Información en Justicia"/>
    <s v="NO"/>
    <m/>
    <s v="NO"/>
    <s v="NO"/>
    <s v="NO"/>
    <s v="NO"/>
    <m/>
    <s v=""/>
    <n v="364"/>
    <s v="Sin fecha inicial"/>
    <s v="NO"/>
    <s v="1 de enero de 2017"/>
    <s v="31 de diciembre de 2017"/>
    <x v="0"/>
    <s v="NO"/>
    <n v="17"/>
  </r>
  <r>
    <x v="7"/>
    <x v="57"/>
    <s v="NO"/>
    <x v="57"/>
    <x v="106"/>
    <s v="Líneas base de nuevas temáticas"/>
    <d v="2017-01-01T00:00:00"/>
    <d v="2017-12-31T00:00:00"/>
    <m/>
    <s v="MinJusticia - Suzy Sierra - Oficina de Información en Justicia"/>
    <s v="NO"/>
    <m/>
    <s v="NO"/>
    <s v="NO"/>
    <s v="NO"/>
    <s v="NO"/>
    <m/>
    <s v=""/>
    <n v="364"/>
    <s v="Sin fecha inicial"/>
    <s v="NO"/>
    <s v="1 de enero de 2017"/>
    <s v="31 de diciembre de 2017"/>
    <x v="0"/>
    <s v="NO"/>
    <n v="17"/>
  </r>
  <r>
    <x v="7"/>
    <x v="57"/>
    <s v="NO"/>
    <x v="57"/>
    <x v="107"/>
    <s v="Modelo de gestión de información "/>
    <d v="2017-01-01T00:00:00"/>
    <d v="2017-12-31T00:00:00"/>
    <m/>
    <s v="MinJusticia - Suzy Sierra - Oficina de Información en Justicia"/>
    <s v="NO"/>
    <m/>
    <s v="NO"/>
    <s v="NO"/>
    <s v="NO"/>
    <s v="NO"/>
    <m/>
    <s v=""/>
    <n v="364"/>
    <s v="Sin fecha inicial"/>
    <s v="NO"/>
    <s v="1 de enero de 2017"/>
    <s v="31 de diciembre de 2017"/>
    <x v="0"/>
    <s v="NO"/>
    <n v="17"/>
  </r>
  <r>
    <x v="7"/>
    <x v="57"/>
    <s v="NO"/>
    <x v="57"/>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17"/>
  </r>
  <r>
    <x v="7"/>
    <x v="58"/>
    <s v="NO"/>
    <x v="58"/>
    <x v="105"/>
    <s v="Servicios de información"/>
    <d v="2017-01-01T00:00:00"/>
    <d v="2017-12-31T00:00:00"/>
    <m/>
    <s v="MinJusticia - Suzy Sierra - Oficina de Información en Justicia"/>
    <s v="NO"/>
    <m/>
    <s v="NO"/>
    <s v="NO"/>
    <s v="NO"/>
    <s v="NO"/>
    <m/>
    <s v=""/>
    <n v="364"/>
    <s v="Sin fecha inicial"/>
    <s v="NO"/>
    <s v="1 de enero de 2017"/>
    <s v="31 de diciembre de 2017"/>
    <x v="0"/>
    <s v="NO"/>
    <n v="1"/>
  </r>
  <r>
    <x v="7"/>
    <x v="58"/>
    <s v="NO"/>
    <x v="58"/>
    <x v="106"/>
    <s v="Líneas base de nuevas temáticas"/>
    <d v="2017-01-01T00:00:00"/>
    <d v="2017-12-31T00:00:00"/>
    <m/>
    <s v="MinJusticia - Suzy Sierra - Oficina de Información en Justicia"/>
    <s v="NO"/>
    <m/>
    <s v="NO"/>
    <s v="NO"/>
    <s v="NO"/>
    <s v="NO"/>
    <m/>
    <s v=""/>
    <n v="364"/>
    <s v="Sin fecha inicial"/>
    <s v="NO"/>
    <s v="1 de enero de 2017"/>
    <s v="31 de diciembre de 2017"/>
    <x v="0"/>
    <s v="NO"/>
    <n v="1"/>
  </r>
  <r>
    <x v="7"/>
    <x v="58"/>
    <s v="NO"/>
    <x v="58"/>
    <x v="107"/>
    <s v="Modelo de gestión de información "/>
    <d v="2017-01-01T00:00:00"/>
    <d v="2017-12-31T00:00:00"/>
    <m/>
    <s v="MinJusticia - Suzy Sierra - Oficina de Información en Justicia"/>
    <s v="NO"/>
    <m/>
    <s v="NO"/>
    <s v="NO"/>
    <s v="NO"/>
    <s v="NO"/>
    <m/>
    <s v=""/>
    <n v="364"/>
    <s v="Sin fecha inicial"/>
    <s v="NO"/>
    <s v="1 de enero de 2017"/>
    <s v="31 de diciembre de 2017"/>
    <x v="0"/>
    <s v="NO"/>
    <n v="1"/>
  </r>
  <r>
    <x v="7"/>
    <x v="58"/>
    <s v="NO"/>
    <x v="58"/>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1"/>
  </r>
  <r>
    <x v="7"/>
    <x v="59"/>
    <s v="NO"/>
    <x v="59"/>
    <x v="105"/>
    <s v="Servicios de información"/>
    <d v="2017-01-01T00:00:00"/>
    <d v="2017-12-31T00:00:00"/>
    <m/>
    <s v="MinJusticia - Suzy Sierra - Oficina de Información en Justicia"/>
    <s v="NO"/>
    <m/>
    <s v="NO"/>
    <s v="NO"/>
    <s v="NO"/>
    <s v="NO"/>
    <m/>
    <s v=""/>
    <n v="364"/>
    <s v="Sin fecha inicial"/>
    <s v="NO"/>
    <s v="1 de enero de 2017"/>
    <s v="31 de diciembre de 2017"/>
    <x v="0"/>
    <s v="NO"/>
    <n v="1"/>
  </r>
  <r>
    <x v="7"/>
    <x v="59"/>
    <s v="NO"/>
    <x v="59"/>
    <x v="106"/>
    <s v="Líneas base de nuevas temáticas"/>
    <d v="2017-01-01T00:00:00"/>
    <d v="2017-12-31T00:00:00"/>
    <m/>
    <s v="MinJusticia - Suzy Sierra - Oficina de Información en Justicia"/>
    <s v="NO"/>
    <m/>
    <s v="NO"/>
    <s v="NO"/>
    <s v="NO"/>
    <s v="NO"/>
    <m/>
    <s v=""/>
    <n v="364"/>
    <s v="Sin fecha inicial"/>
    <s v="NO"/>
    <s v="1 de enero de 2017"/>
    <s v="31 de diciembre de 2017"/>
    <x v="0"/>
    <s v="NO"/>
    <n v="1"/>
  </r>
  <r>
    <x v="7"/>
    <x v="59"/>
    <s v="NO"/>
    <x v="59"/>
    <x v="107"/>
    <s v="Modelo de gestión de información "/>
    <d v="2017-01-01T00:00:00"/>
    <d v="2017-12-31T00:00:00"/>
    <m/>
    <s v="MinJusticia - Suzy Sierra - Oficina de Información en Justicia"/>
    <s v="NO"/>
    <m/>
    <s v="NO"/>
    <s v="NO"/>
    <s v="NO"/>
    <s v="NO"/>
    <m/>
    <s v=""/>
    <n v="364"/>
    <s v="Sin fecha inicial"/>
    <s v="NO"/>
    <s v="1 de enero de 2017"/>
    <s v="31 de diciembre de 2017"/>
    <x v="0"/>
    <s v="NO"/>
    <n v="1"/>
  </r>
  <r>
    <x v="7"/>
    <x v="59"/>
    <s v="NO"/>
    <x v="59"/>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1"/>
  </r>
  <r>
    <x v="7"/>
    <x v="60"/>
    <s v="NO"/>
    <x v="60"/>
    <x v="105"/>
    <s v="Servicios de información"/>
    <d v="2017-01-01T00:00:00"/>
    <d v="2017-12-31T00:00:00"/>
    <m/>
    <s v="MinJusticia - Suzy Sierra - Oficina de Información en Justicia"/>
    <s v="NO"/>
    <m/>
    <s v="NO"/>
    <s v="NO"/>
    <s v="NO"/>
    <s v="NO"/>
    <m/>
    <s v=""/>
    <n v="364"/>
    <s v="Sin fecha inicial"/>
    <s v="NO"/>
    <s v="1 de enero de 2017"/>
    <s v="31 de diciembre de 2017"/>
    <x v="0"/>
    <s v="NO"/>
    <n v="1"/>
  </r>
  <r>
    <x v="7"/>
    <x v="60"/>
    <s v="NO"/>
    <x v="60"/>
    <x v="106"/>
    <s v="Líneas base de nuevas temáticas"/>
    <d v="2017-01-01T00:00:00"/>
    <d v="2017-12-31T00:00:00"/>
    <m/>
    <s v="MinJusticia - Suzy Sierra - Oficina de Información en Justicia"/>
    <s v="NO"/>
    <m/>
    <s v="NO"/>
    <s v="NO"/>
    <s v="NO"/>
    <s v="NO"/>
    <m/>
    <s v=""/>
    <n v="364"/>
    <s v="Sin fecha inicial"/>
    <s v="NO"/>
    <s v="1 de enero de 2017"/>
    <s v="31 de diciembre de 2017"/>
    <x v="0"/>
    <s v="NO"/>
    <n v="1"/>
  </r>
  <r>
    <x v="7"/>
    <x v="60"/>
    <s v="NO"/>
    <x v="60"/>
    <x v="107"/>
    <s v="Modelo de gestión de información "/>
    <d v="2017-01-01T00:00:00"/>
    <d v="2017-12-31T00:00:00"/>
    <m/>
    <s v="MinJusticia - Suzy Sierra - Oficina de Información en Justicia"/>
    <s v="NO"/>
    <m/>
    <s v="NO"/>
    <s v="NO"/>
    <s v="NO"/>
    <s v="NO"/>
    <m/>
    <s v=""/>
    <n v="364"/>
    <s v="Sin fecha inicial"/>
    <s v="NO"/>
    <s v="1 de enero de 2017"/>
    <s v="31 de diciembre de 2017"/>
    <x v="0"/>
    <s v="NO"/>
    <n v="1"/>
  </r>
  <r>
    <x v="7"/>
    <x v="60"/>
    <s v="NO"/>
    <x v="60"/>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1"/>
  </r>
  <r>
    <x v="7"/>
    <x v="61"/>
    <s v="NO"/>
    <x v="61"/>
    <x v="105"/>
    <s v="Servicios de información"/>
    <d v="2017-01-01T00:00:00"/>
    <d v="2017-12-31T00:00:00"/>
    <m/>
    <s v="MinJusticia - Suzy Sierra - Oficina de Información en Justicia"/>
    <s v="NO"/>
    <m/>
    <s v="NO"/>
    <s v="NO"/>
    <s v="NO"/>
    <s v="NO"/>
    <m/>
    <s v=""/>
    <n v="364"/>
    <s v="Sin fecha inicial"/>
    <s v="NO"/>
    <s v="1 de enero de 2017"/>
    <s v="31 de diciembre de 2017"/>
    <x v="0"/>
    <s v="NO"/>
    <n v="1"/>
  </r>
  <r>
    <x v="7"/>
    <x v="61"/>
    <s v="NO"/>
    <x v="61"/>
    <x v="106"/>
    <s v="Líneas base de nuevas temáticas"/>
    <d v="2017-01-01T00:00:00"/>
    <d v="2017-12-31T00:00:00"/>
    <m/>
    <s v="MinJusticia - Suzy Sierra - Oficina de Información en Justicia"/>
    <s v="NO"/>
    <m/>
    <s v="NO"/>
    <s v="NO"/>
    <s v="NO"/>
    <s v="NO"/>
    <m/>
    <s v=""/>
    <n v="364"/>
    <s v="Sin fecha inicial"/>
    <s v="NO"/>
    <s v="1 de enero de 2017"/>
    <s v="31 de diciembre de 2017"/>
    <x v="0"/>
    <s v="NO"/>
    <n v="1"/>
  </r>
  <r>
    <x v="7"/>
    <x v="61"/>
    <s v="NO"/>
    <x v="61"/>
    <x v="107"/>
    <s v="Modelo de gestión de información "/>
    <d v="2017-01-01T00:00:00"/>
    <d v="2017-12-31T00:00:00"/>
    <m/>
    <s v="MinJusticia - Suzy Sierra - Oficina de Información en Justicia"/>
    <s v="NO"/>
    <m/>
    <s v="NO"/>
    <s v="NO"/>
    <s v="NO"/>
    <s v="NO"/>
    <m/>
    <s v=""/>
    <n v="364"/>
    <s v="Sin fecha inicial"/>
    <s v="NO"/>
    <s v="1 de enero de 2017"/>
    <s v="31 de diciembre de 2017"/>
    <x v="0"/>
    <s v="NO"/>
    <n v="1"/>
  </r>
  <r>
    <x v="7"/>
    <x v="61"/>
    <s v="NO"/>
    <x v="61"/>
    <x v="108"/>
    <s v="Esquemas de intercambio de información para el Sistema de Justicia"/>
    <d v="2017-01-01T00:00:00"/>
    <d v="2017-12-31T00:00:00"/>
    <m/>
    <s v="MinJusticia - Suzy Sierra - Oficina de Información en Justicia"/>
    <s v="NO"/>
    <m/>
    <s v="NO"/>
    <s v="NO"/>
    <s v="NO"/>
    <s v="NO"/>
    <m/>
    <s v=""/>
    <n v="364"/>
    <s v="Sin fecha inicial"/>
    <s v="NO"/>
    <s v="1 de enero de 2017"/>
    <s v="31 de diciembre de 2017"/>
    <x v="0"/>
    <s v="NO"/>
    <n v="1"/>
  </r>
  <r>
    <x v="7"/>
    <x v="26"/>
    <s v="NO"/>
    <x v="26"/>
    <x v="128"/>
    <s v="Actas de coordinación de los actores"/>
    <d v="2016-04-08T00:00:00"/>
    <m/>
    <m/>
    <s v="MinJusticia - Diego Olarte - Dirección de Política Criminal y Penitenciaria"/>
    <s v="SI"/>
    <m/>
    <s v="SI"/>
    <s v="NO"/>
    <s v="SI"/>
    <s v="NO"/>
    <m/>
    <s v=""/>
    <s v="Permanente"/>
    <s v="Permanente"/>
    <s v="NO"/>
    <s v="8 de abril de 2016"/>
    <s v="Permanente"/>
    <x v="0"/>
    <s v="NO"/>
    <n v="3"/>
  </r>
  <r>
    <x v="7"/>
    <x v="62"/>
    <s v="NO"/>
    <x v="62"/>
    <x v="112"/>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s v=""/>
    <n v="364"/>
    <s v="Sin fecha inicial"/>
    <s v="NO"/>
    <s v="1 de enero de 2017"/>
    <s v="31 de diciembre de 2017"/>
    <x v="0"/>
    <s v="NO"/>
    <n v="4"/>
  </r>
  <r>
    <x v="7"/>
    <x v="62"/>
    <s v="NO"/>
    <x v="62"/>
    <x v="113"/>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s v=""/>
    <n v="364"/>
    <s v="Sin fecha inicial"/>
    <s v="NO"/>
    <s v="1 de enero de 2017"/>
    <s v="31 de diciembre de 2017"/>
    <x v="0"/>
    <s v="NO"/>
    <n v="4"/>
  </r>
  <r>
    <x v="7"/>
    <x v="62"/>
    <s v="NO"/>
    <x v="62"/>
    <x v="112"/>
    <s v="Mapa de ruta para el análisis de las dificultades y el recorrido para la aplicación del tratamiento penitenciario."/>
    <d v="2017-01-01T00:00:00"/>
    <d v="2017-12-31T00:00:00"/>
    <m/>
    <s v="MinJusticia - Marcela Abadía -_x000a_Directora de Política Criminal y Penitenciaria"/>
    <s v="NO"/>
    <m/>
    <s v="NO"/>
    <s v="NO"/>
    <s v="NO"/>
    <s v="NO"/>
    <m/>
    <s v=""/>
    <n v="364"/>
    <s v="Sin fecha inicial"/>
    <m/>
    <s v="1 de enero de 2017"/>
    <s v="31 de diciembre de 2017"/>
    <x v="0"/>
    <s v="NO"/>
    <n v="4"/>
  </r>
  <r>
    <x v="7"/>
    <x v="62"/>
    <s v="NO"/>
    <x v="62"/>
    <x v="113"/>
    <s v="Análisis de las oportunidades y las dificultades del reconocimiento de los beneficios administrativos en clave del tratamiento penitenciario"/>
    <d v="2017-01-01T00:00:00"/>
    <d v="2017-12-31T00:00:00"/>
    <m/>
    <s v="MinJusticia - Marcela Abadía -_x000a_Directora de Política Criminal y Penitenciaria"/>
    <s v="NO"/>
    <m/>
    <s v="NO"/>
    <s v="NO"/>
    <s v="NO"/>
    <s v="NO"/>
    <m/>
    <s v=""/>
    <n v="364"/>
    <s v="Sin fecha inicial"/>
    <m/>
    <s v="1 de enero de 2017"/>
    <s v="31 de diciembre de 2017"/>
    <x v="0"/>
    <s v="NO"/>
    <n v="4"/>
  </r>
  <r>
    <x v="8"/>
    <x v="62"/>
    <s v="NO"/>
    <x v="62"/>
    <x v="129"/>
    <s v="Formulario Lea para aplicación en Centros Penitenciarios y Carcelarios"/>
    <d v="2017-05-01T00:00:00"/>
    <d v="2016-08-31T00:00:00"/>
    <m/>
    <s v="DANE"/>
    <s v="NO"/>
    <m/>
    <s v="NO"/>
    <s v="NO"/>
    <s v="NO"/>
    <s v="NO"/>
    <m/>
    <s v=""/>
    <n v="-243"/>
    <s v="Sin fecha inicial"/>
    <m/>
    <s v="1 de mayo de 2016"/>
    <s v="31 de agosto de 2016"/>
    <x v="0"/>
    <s v="NO"/>
    <n v="4"/>
  </r>
  <r>
    <x v="8"/>
    <x v="62"/>
    <s v="NO"/>
    <x v="62"/>
    <x v="130"/>
    <s v="Resultados toma de información en el Piloto"/>
    <d v="2016-09-01T00:00:00"/>
    <d v="2016-09-30T00:00:00"/>
    <m/>
    <s v="DANE"/>
    <s v="NO"/>
    <m/>
    <s v="NO"/>
    <s v="NO"/>
    <s v="NO"/>
    <s v="NO"/>
    <m/>
    <s v=""/>
    <n v="29"/>
    <s v="Sin fecha inicial"/>
    <m/>
    <s v="1 de septiembre de 2016"/>
    <s v="30 de noviembre de 2016"/>
    <x v="0"/>
    <s v="NO"/>
    <n v="4"/>
  </r>
  <r>
    <x v="8"/>
    <x v="62"/>
    <s v="NO"/>
    <x v="62"/>
    <x v="131"/>
    <s v="Censo a población privada de la libertad con formulario particular a población privada de la libertad."/>
    <m/>
    <m/>
    <m/>
    <s v="DANE"/>
    <s v="NO"/>
    <m/>
    <s v="NO"/>
    <s v="NO"/>
    <s v="SI"/>
    <s v="NO"/>
    <m/>
    <s v=""/>
    <s v="Sin fecha inicial"/>
    <s v="Sin fecha inicial"/>
    <m/>
    <n v="2017"/>
    <n v="2017"/>
    <x v="0"/>
    <s v="NO"/>
    <n v="4"/>
  </r>
  <r>
    <x v="9"/>
    <x v="62"/>
    <s v="NO"/>
    <x v="62"/>
    <x v="132"/>
    <s v="Informe semestral "/>
    <m/>
    <m/>
    <m/>
    <s v="SENA"/>
    <s v="NO"/>
    <m/>
    <s v="SI"/>
    <s v="NO"/>
    <s v="SI"/>
    <s v="NO"/>
    <m/>
    <s v=""/>
    <s v="Permanente"/>
    <s v="Permanente"/>
    <m/>
    <s v="Julio de 2016 "/>
    <s v="Periodicidad semestral"/>
    <x v="0"/>
    <s v="NO"/>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9" cacheId="8"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location ref="A3:J108" firstHeaderRow="2" firstDataRow="2" firstDataCol="4" rowPageCount="1" colPageCount="1"/>
  <pivotFields count="26">
    <pivotField axis="axisRow" compact="0" outline="0" showAll="0" defaultSubtotal="0">
      <items count="10">
        <item x="0"/>
        <item x="5"/>
        <item x="3"/>
        <item x="7"/>
        <item x="6"/>
        <item x="1"/>
        <item x="4"/>
        <item x="2"/>
        <item x="8"/>
        <item x="9"/>
      </items>
    </pivotField>
    <pivotField axis="axisRow" compact="0" outline="0" showAll="0" defaultSubtotal="0">
      <items count="63">
        <item x="56"/>
        <item x="58"/>
        <item x="59"/>
        <item x="57"/>
        <item x="27"/>
        <item x="33"/>
        <item x="37"/>
        <item x="38"/>
        <item x="39"/>
        <item x="40"/>
        <item x="62"/>
        <item x="60"/>
        <item x="41"/>
        <item x="42"/>
        <item x="30"/>
        <item x="31"/>
        <item x="25"/>
        <item x="16"/>
        <item x="9"/>
        <item x="61"/>
        <item x="7"/>
        <item x="26"/>
        <item x="28"/>
        <item x="32"/>
        <item x="43"/>
        <item x="6"/>
        <item x="47"/>
        <item x="48"/>
        <item x="49"/>
        <item x="0"/>
        <item x="50"/>
        <item x="51"/>
        <item x="52"/>
        <item x="53"/>
        <item x="17"/>
        <item x="1"/>
        <item x="36"/>
        <item x="11"/>
        <item x="2"/>
        <item x="3"/>
        <item x="18"/>
        <item x="4"/>
        <item x="12"/>
        <item x="44"/>
        <item x="13"/>
        <item x="15"/>
        <item x="14"/>
        <item x="54"/>
        <item x="5"/>
        <item x="10"/>
        <item x="29"/>
        <item x="45"/>
        <item x="8"/>
        <item x="46"/>
        <item x="24"/>
        <item x="35"/>
        <item x="23"/>
        <item x="22"/>
        <item x="19"/>
        <item x="21"/>
        <item x="20"/>
        <item x="34"/>
        <item x="55"/>
      </items>
    </pivotField>
    <pivotField compact="0" outline="0" showAll="0" defaultSubtotal="0"/>
    <pivotField axis="axisRow" compact="0" outline="0" showAll="0" defaultSubtotal="0">
      <items count="63">
        <item x="41"/>
        <item x="43"/>
        <item x="45"/>
        <item x="11"/>
        <item x="54"/>
        <item x="19"/>
        <item x="2"/>
        <item x="6"/>
        <item x="1"/>
        <item x="22"/>
        <item x="3"/>
        <item x="12"/>
        <item x="14"/>
        <item x="53"/>
        <item x="60"/>
        <item x="58"/>
        <item x="56"/>
        <item x="33"/>
        <item x="4"/>
        <item x="49"/>
        <item x="61"/>
        <item x="9"/>
        <item x="44"/>
        <item x="27"/>
        <item x="29"/>
        <item x="15"/>
        <item x="59"/>
        <item x="62"/>
        <item x="0"/>
        <item x="24"/>
        <item x="47"/>
        <item x="50"/>
        <item x="51"/>
        <item x="18"/>
        <item x="30"/>
        <item x="31"/>
        <item x="37"/>
        <item x="23"/>
        <item x="57"/>
        <item x="46"/>
        <item x="36"/>
        <item x="13"/>
        <item x="38"/>
        <item x="42"/>
        <item x="39"/>
        <item x="40"/>
        <item x="25"/>
        <item x="5"/>
        <item x="28"/>
        <item x="55"/>
        <item x="26"/>
        <item x="10"/>
        <item x="20"/>
        <item x="21"/>
        <item x="35"/>
        <item x="16"/>
        <item x="8"/>
        <item x="52"/>
        <item x="17"/>
        <item x="48"/>
        <item x="7"/>
        <item x="32"/>
        <item x="34"/>
      </items>
    </pivotField>
    <pivotField axis="axisRow" compact="0" outline="0" showAll="0">
      <items count="134">
        <item x="37"/>
        <item x="108"/>
        <item x="106"/>
        <item x="105"/>
        <item x="107"/>
        <item x="51"/>
        <item x="49"/>
        <item x="50"/>
        <item x="26"/>
        <item x="98"/>
        <item x="60"/>
        <item x="59"/>
        <item x="113"/>
        <item x="4"/>
        <item x="76"/>
        <item x="117"/>
        <item x="112"/>
        <item x="30"/>
        <item x="111"/>
        <item x="114"/>
        <item x="115"/>
        <item x="116"/>
        <item x="127"/>
        <item x="74"/>
        <item x="124"/>
        <item x="119"/>
        <item x="101"/>
        <item x="29"/>
        <item x="68"/>
        <item x="93"/>
        <item x="94"/>
        <item x="99"/>
        <item x="110"/>
        <item x="61"/>
        <item x="3"/>
        <item x="118"/>
        <item x="102"/>
        <item x="104"/>
        <item x="72"/>
        <item x="7"/>
        <item x="0"/>
        <item x="100"/>
        <item x="92"/>
        <item x="63"/>
        <item x="103"/>
        <item x="27"/>
        <item x="53"/>
        <item x="58"/>
        <item x="97"/>
        <item x="21"/>
        <item x="44"/>
        <item x="9"/>
        <item x="12"/>
        <item x="14"/>
        <item x="15"/>
        <item x="13"/>
        <item x="20"/>
        <item x="17"/>
        <item x="35"/>
        <item x="47"/>
        <item x="36"/>
        <item x="33"/>
        <item x="42"/>
        <item x="39"/>
        <item x="43"/>
        <item x="31"/>
        <item x="95"/>
        <item x="55"/>
        <item x="71"/>
        <item x="56"/>
        <item x="22"/>
        <item x="19"/>
        <item x="24"/>
        <item x="84"/>
        <item x="96"/>
        <item x="125"/>
        <item x="2"/>
        <item x="1"/>
        <item x="5"/>
        <item x="6"/>
        <item x="123"/>
        <item x="128"/>
        <item x="126"/>
        <item x="45"/>
        <item x="52"/>
        <item x="18"/>
        <item x="28"/>
        <item x="10"/>
        <item x="66"/>
        <item x="81"/>
        <item x="82"/>
        <item x="83"/>
        <item x="75"/>
        <item x="65"/>
        <item x="67"/>
        <item x="88"/>
        <item x="69"/>
        <item x="87"/>
        <item x="79"/>
        <item x="54"/>
        <item x="73"/>
        <item x="62"/>
        <item x="109"/>
        <item x="70"/>
        <item x="91"/>
        <item x="16"/>
        <item x="48"/>
        <item x="23"/>
        <item x="38"/>
        <item x="32"/>
        <item x="41"/>
        <item x="46"/>
        <item x="34"/>
        <item x="40"/>
        <item x="11"/>
        <item x="64"/>
        <item x="85"/>
        <item x="80"/>
        <item x="89"/>
        <item x="90"/>
        <item x="86"/>
        <item x="122"/>
        <item x="25"/>
        <item x="120"/>
        <item x="57"/>
        <item x="78"/>
        <item x="77"/>
        <item x="121"/>
        <item x="8"/>
        <item x="129"/>
        <item x="130"/>
        <item x="131"/>
        <item x="13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compact="0" outline="0" showAll="0"/>
    <pivotField compact="0" outline="0" showAll="0" defaultSubtotal="0"/>
  </pivotFields>
  <rowFields count="4">
    <field x="1"/>
    <field x="3"/>
    <field x="0"/>
    <field x="4"/>
  </rowFields>
  <rowItems count="104">
    <i>
      <x/>
      <x v="16"/>
      <x v="3"/>
      <x v="22"/>
    </i>
    <i r="3">
      <x v="35"/>
    </i>
    <i>
      <x v="1"/>
      <x v="15"/>
      <x v="3"/>
      <x v="1"/>
    </i>
    <i r="3">
      <x v="2"/>
    </i>
    <i r="3">
      <x v="3"/>
    </i>
    <i r="3">
      <x v="4"/>
    </i>
    <i>
      <x v="2"/>
      <x v="26"/>
      <x v="3"/>
      <x v="1"/>
    </i>
    <i r="3">
      <x v="2"/>
    </i>
    <i r="3">
      <x v="3"/>
    </i>
    <i r="3">
      <x v="4"/>
    </i>
    <i>
      <x v="3"/>
      <x v="38"/>
      <x v="3"/>
      <x v="1"/>
    </i>
    <i r="3">
      <x v="2"/>
    </i>
    <i r="3">
      <x v="3"/>
    </i>
    <i r="3">
      <x v="4"/>
    </i>
    <i>
      <x v="10"/>
      <x v="27"/>
      <x v="3"/>
      <x v="12"/>
    </i>
    <i r="3">
      <x v="16"/>
    </i>
    <i r="2">
      <x v="8"/>
      <x v="129"/>
    </i>
    <i r="3">
      <x v="130"/>
    </i>
    <i r="3">
      <x v="131"/>
    </i>
    <i r="2">
      <x v="9"/>
      <x v="132"/>
    </i>
    <i>
      <x v="11"/>
      <x v="14"/>
      <x v="3"/>
      <x v="1"/>
    </i>
    <i r="3">
      <x v="2"/>
    </i>
    <i r="3">
      <x v="3"/>
    </i>
    <i r="3">
      <x v="4"/>
    </i>
    <i>
      <x v="19"/>
      <x v="20"/>
      <x v="3"/>
      <x v="1"/>
    </i>
    <i r="3">
      <x v="2"/>
    </i>
    <i r="3">
      <x v="3"/>
    </i>
    <i r="3">
      <x v="4"/>
    </i>
    <i>
      <x v="20"/>
      <x v="60"/>
      <x/>
      <x v="39"/>
    </i>
    <i r="2">
      <x v="7"/>
      <x v="71"/>
    </i>
    <i r="3">
      <x v="85"/>
    </i>
    <i r="3">
      <x v="107"/>
    </i>
    <i>
      <x v="21"/>
      <x v="50"/>
      <x v="1"/>
      <x v="93"/>
    </i>
    <i r="2">
      <x v="3"/>
      <x v="81"/>
    </i>
    <i r="2">
      <x v="7"/>
      <x v="106"/>
    </i>
    <i>
      <x v="26"/>
      <x v="30"/>
      <x v="3"/>
      <x v="1"/>
    </i>
    <i r="3">
      <x v="2"/>
    </i>
    <i r="3">
      <x v="3"/>
    </i>
    <i r="3">
      <x v="4"/>
    </i>
    <i r="3">
      <x v="37"/>
    </i>
    <i r="3">
      <x v="44"/>
    </i>
    <i>
      <x v="27"/>
      <x v="59"/>
      <x v="3"/>
      <x v="32"/>
    </i>
    <i r="3">
      <x v="102"/>
    </i>
    <i>
      <x v="28"/>
      <x v="19"/>
      <x v="3"/>
      <x v="18"/>
    </i>
    <i>
      <x v="29"/>
      <x v="28"/>
      <x/>
      <x v="40"/>
    </i>
    <i r="2">
      <x v="1"/>
      <x v="38"/>
    </i>
    <i r="3">
      <x v="68"/>
    </i>
    <i r="3">
      <x v="103"/>
    </i>
    <i r="2">
      <x v="3"/>
      <x v="12"/>
    </i>
    <i r="3">
      <x v="16"/>
    </i>
    <i r="2">
      <x v="7"/>
      <x v="57"/>
    </i>
    <i>
      <x v="30"/>
      <x v="31"/>
      <x v="3"/>
      <x v="19"/>
    </i>
    <i>
      <x v="31"/>
      <x v="32"/>
      <x v="3"/>
      <x v="20"/>
    </i>
    <i>
      <x v="32"/>
      <x v="57"/>
      <x v="3"/>
      <x v="21"/>
    </i>
    <i>
      <x v="33"/>
      <x v="13"/>
      <x v="3"/>
      <x v="15"/>
    </i>
    <i>
      <x v="34"/>
      <x v="58"/>
      <x v="3"/>
      <x v="25"/>
    </i>
    <i r="3">
      <x v="35"/>
    </i>
    <i r="2">
      <x v="7"/>
      <x v="85"/>
    </i>
    <i>
      <x v="35"/>
      <x v="8"/>
      <x/>
      <x v="76"/>
    </i>
    <i r="3">
      <x v="77"/>
    </i>
    <i r="2">
      <x v="1"/>
      <x v="14"/>
    </i>
    <i r="3">
      <x v="23"/>
    </i>
    <i r="3">
      <x v="92"/>
    </i>
    <i r="3">
      <x v="100"/>
    </i>
    <i r="2">
      <x v="3"/>
      <x v="123"/>
    </i>
    <i r="2">
      <x v="7"/>
      <x v="49"/>
    </i>
    <i r="3">
      <x v="56"/>
    </i>
    <i r="3">
      <x v="71"/>
    </i>
    <i>
      <x v="38"/>
      <x v="6"/>
      <x/>
      <x v="76"/>
    </i>
    <i r="3">
      <x v="77"/>
    </i>
    <i r="2">
      <x v="1"/>
      <x v="126"/>
    </i>
    <i r="2">
      <x v="3"/>
      <x v="127"/>
    </i>
    <i r="2">
      <x v="7"/>
      <x v="49"/>
    </i>
    <i r="3">
      <x v="70"/>
    </i>
    <i r="3">
      <x v="107"/>
    </i>
    <i>
      <x v="39"/>
      <x v="10"/>
      <x/>
      <x v="13"/>
    </i>
    <i r="3">
      <x v="34"/>
    </i>
    <i r="2">
      <x v="1"/>
      <x v="125"/>
    </i>
    <i r="2">
      <x v="7"/>
      <x v="49"/>
    </i>
    <i r="3">
      <x v="72"/>
    </i>
    <i r="3">
      <x v="122"/>
    </i>
    <i>
      <x v="41"/>
      <x v="18"/>
      <x/>
      <x v="78"/>
    </i>
    <i r="2">
      <x v="1"/>
      <x v="98"/>
    </i>
    <i r="2">
      <x v="3"/>
      <x v="121"/>
    </i>
    <i r="2">
      <x v="7"/>
      <x v="17"/>
    </i>
    <i r="3">
      <x v="27"/>
    </i>
    <i r="3">
      <x v="45"/>
    </i>
    <i r="3">
      <x v="86"/>
    </i>
    <i>
      <x v="43"/>
      <x v="22"/>
      <x v="3"/>
      <x v="41"/>
    </i>
    <i>
      <x v="47"/>
      <x v="4"/>
      <x v="3"/>
      <x v="80"/>
    </i>
    <i>
      <x v="51"/>
      <x v="2"/>
      <x v="3"/>
      <x v="26"/>
    </i>
    <i>
      <x v="53"/>
      <x v="39"/>
      <x v="3"/>
      <x v="36"/>
    </i>
    <i>
      <x v="54"/>
      <x v="29"/>
      <x v="1"/>
      <x v="118"/>
    </i>
    <i r="2">
      <x v="3"/>
      <x v="82"/>
    </i>
    <i r="2">
      <x v="7"/>
      <x v="83"/>
    </i>
    <i>
      <x v="58"/>
      <x v="5"/>
      <x v="1"/>
      <x v="117"/>
    </i>
    <i r="2">
      <x v="3"/>
      <x v="82"/>
    </i>
    <i r="2">
      <x v="7"/>
      <x v="61"/>
    </i>
    <i r="3">
      <x v="65"/>
    </i>
    <i r="3">
      <x v="109"/>
    </i>
    <i r="3">
      <x v="112"/>
    </i>
    <i>
      <x v="62"/>
      <x v="49"/>
      <x v="3"/>
      <x v="24"/>
    </i>
    <i r="3">
      <x v="75"/>
    </i>
    <i t="grand">
      <x/>
    </i>
  </rowItems>
  <colItems count="1">
    <i/>
  </colItems>
  <pageFields count="1">
    <pageField fld="23" item="1" hier="-1"/>
  </pageFields>
  <formats count="172">
    <format dxfId="304">
      <pivotArea type="all" dataOnly="0" outline="0" fieldPosition="0"/>
    </format>
    <format dxfId="303">
      <pivotArea outline="0" collapsedLevelsAreSubtotals="1" fieldPosition="0"/>
    </format>
    <format dxfId="302">
      <pivotArea type="topRight" dataOnly="0" labelOnly="1" outline="0" fieldPosition="0"/>
    </format>
    <format dxfId="301">
      <pivotArea dataOnly="0" labelOnly="1" outline="0" fieldPosition="0">
        <references count="1">
          <reference field="1" count="29">
            <x v="0"/>
            <x v="1"/>
            <x v="2"/>
            <x v="3"/>
            <x v="10"/>
            <x v="11"/>
            <x v="19"/>
            <x v="20"/>
            <x v="21"/>
            <x v="26"/>
            <x v="27"/>
            <x v="28"/>
            <x v="29"/>
            <x v="30"/>
            <x v="31"/>
            <x v="32"/>
            <x v="33"/>
            <x v="34"/>
            <x v="35"/>
            <x v="38"/>
            <x v="39"/>
            <x v="41"/>
            <x v="43"/>
            <x v="47"/>
            <x v="51"/>
            <x v="53"/>
            <x v="54"/>
            <x v="58"/>
            <x v="62"/>
          </reference>
        </references>
      </pivotArea>
    </format>
    <format dxfId="300">
      <pivotArea dataOnly="0" labelOnly="1" outline="0" fieldPosition="0">
        <references count="2">
          <reference field="1" count="1" selected="0">
            <x v="0"/>
          </reference>
          <reference field="3" count="1">
            <x v="16"/>
          </reference>
        </references>
      </pivotArea>
    </format>
    <format dxfId="299">
      <pivotArea dataOnly="0" labelOnly="1" outline="0" fieldPosition="0">
        <references count="2">
          <reference field="1" count="1" selected="0">
            <x v="0"/>
          </reference>
          <reference field="3" count="1" defaultSubtotal="1">
            <x v="16"/>
          </reference>
        </references>
      </pivotArea>
    </format>
    <format dxfId="298">
      <pivotArea dataOnly="0" labelOnly="1" outline="0" fieldPosition="0">
        <references count="2">
          <reference field="1" count="1" selected="0">
            <x v="1"/>
          </reference>
          <reference field="3" count="1">
            <x v="15"/>
          </reference>
        </references>
      </pivotArea>
    </format>
    <format dxfId="297">
      <pivotArea dataOnly="0" labelOnly="1" outline="0" fieldPosition="0">
        <references count="2">
          <reference field="1" count="1" selected="0">
            <x v="1"/>
          </reference>
          <reference field="3" count="1" defaultSubtotal="1">
            <x v="15"/>
          </reference>
        </references>
      </pivotArea>
    </format>
    <format dxfId="296">
      <pivotArea dataOnly="0" labelOnly="1" outline="0" fieldPosition="0">
        <references count="2">
          <reference field="1" count="1" selected="0">
            <x v="2"/>
          </reference>
          <reference field="3" count="1">
            <x v="26"/>
          </reference>
        </references>
      </pivotArea>
    </format>
    <format dxfId="295">
      <pivotArea dataOnly="0" labelOnly="1" outline="0" fieldPosition="0">
        <references count="2">
          <reference field="1" count="1" selected="0">
            <x v="2"/>
          </reference>
          <reference field="3" count="1" defaultSubtotal="1">
            <x v="26"/>
          </reference>
        </references>
      </pivotArea>
    </format>
    <format dxfId="294">
      <pivotArea dataOnly="0" labelOnly="1" outline="0" fieldPosition="0">
        <references count="2">
          <reference field="1" count="1" selected="0">
            <x v="3"/>
          </reference>
          <reference field="3" count="1">
            <x v="38"/>
          </reference>
        </references>
      </pivotArea>
    </format>
    <format dxfId="293">
      <pivotArea dataOnly="0" labelOnly="1" outline="0" fieldPosition="0">
        <references count="2">
          <reference field="1" count="1" selected="0">
            <x v="3"/>
          </reference>
          <reference field="3" count="1" defaultSubtotal="1">
            <x v="38"/>
          </reference>
        </references>
      </pivotArea>
    </format>
    <format dxfId="292">
      <pivotArea dataOnly="0" labelOnly="1" outline="0" fieldPosition="0">
        <references count="2">
          <reference field="1" count="1" selected="0">
            <x v="10"/>
          </reference>
          <reference field="3" count="1">
            <x v="27"/>
          </reference>
        </references>
      </pivotArea>
    </format>
    <format dxfId="291">
      <pivotArea dataOnly="0" labelOnly="1" outline="0" fieldPosition="0">
        <references count="2">
          <reference field="1" count="1" selected="0">
            <x v="10"/>
          </reference>
          <reference field="3" count="1" defaultSubtotal="1">
            <x v="27"/>
          </reference>
        </references>
      </pivotArea>
    </format>
    <format dxfId="290">
      <pivotArea dataOnly="0" labelOnly="1" outline="0" fieldPosition="0">
        <references count="2">
          <reference field="1" count="1" selected="0">
            <x v="11"/>
          </reference>
          <reference field="3" count="1">
            <x v="14"/>
          </reference>
        </references>
      </pivotArea>
    </format>
    <format dxfId="289">
      <pivotArea dataOnly="0" labelOnly="1" outline="0" fieldPosition="0">
        <references count="2">
          <reference field="1" count="1" selected="0">
            <x v="11"/>
          </reference>
          <reference field="3" count="1" defaultSubtotal="1">
            <x v="14"/>
          </reference>
        </references>
      </pivotArea>
    </format>
    <format dxfId="288">
      <pivotArea dataOnly="0" labelOnly="1" outline="0" fieldPosition="0">
        <references count="2">
          <reference field="1" count="1" selected="0">
            <x v="19"/>
          </reference>
          <reference field="3" count="1">
            <x v="20"/>
          </reference>
        </references>
      </pivotArea>
    </format>
    <format dxfId="287">
      <pivotArea dataOnly="0" labelOnly="1" outline="0" fieldPosition="0">
        <references count="2">
          <reference field="1" count="1" selected="0">
            <x v="19"/>
          </reference>
          <reference field="3" count="1" defaultSubtotal="1">
            <x v="20"/>
          </reference>
        </references>
      </pivotArea>
    </format>
    <format dxfId="286">
      <pivotArea dataOnly="0" labelOnly="1" outline="0" fieldPosition="0">
        <references count="2">
          <reference field="1" count="1" selected="0">
            <x v="20"/>
          </reference>
          <reference field="3" count="1">
            <x v="60"/>
          </reference>
        </references>
      </pivotArea>
    </format>
    <format dxfId="285">
      <pivotArea dataOnly="0" labelOnly="1" outline="0" fieldPosition="0">
        <references count="2">
          <reference field="1" count="1" selected="0">
            <x v="20"/>
          </reference>
          <reference field="3" count="1" defaultSubtotal="1">
            <x v="60"/>
          </reference>
        </references>
      </pivotArea>
    </format>
    <format dxfId="284">
      <pivotArea dataOnly="0" labelOnly="1" outline="0" fieldPosition="0">
        <references count="2">
          <reference field="1" count="1" selected="0">
            <x v="21"/>
          </reference>
          <reference field="3" count="1">
            <x v="50"/>
          </reference>
        </references>
      </pivotArea>
    </format>
    <format dxfId="283">
      <pivotArea dataOnly="0" labelOnly="1" outline="0" fieldPosition="0">
        <references count="2">
          <reference field="1" count="1" selected="0">
            <x v="21"/>
          </reference>
          <reference field="3" count="1" defaultSubtotal="1">
            <x v="50"/>
          </reference>
        </references>
      </pivotArea>
    </format>
    <format dxfId="282">
      <pivotArea dataOnly="0" labelOnly="1" outline="0" fieldPosition="0">
        <references count="2">
          <reference field="1" count="1" selected="0">
            <x v="26"/>
          </reference>
          <reference field="3" count="1">
            <x v="30"/>
          </reference>
        </references>
      </pivotArea>
    </format>
    <format dxfId="281">
      <pivotArea dataOnly="0" labelOnly="1" outline="0" fieldPosition="0">
        <references count="2">
          <reference field="1" count="1" selected="0">
            <x v="26"/>
          </reference>
          <reference field="3" count="1" defaultSubtotal="1">
            <x v="30"/>
          </reference>
        </references>
      </pivotArea>
    </format>
    <format dxfId="280">
      <pivotArea dataOnly="0" labelOnly="1" outline="0" fieldPosition="0">
        <references count="2">
          <reference field="1" count="1" selected="0">
            <x v="27"/>
          </reference>
          <reference field="3" count="1">
            <x v="59"/>
          </reference>
        </references>
      </pivotArea>
    </format>
    <format dxfId="279">
      <pivotArea dataOnly="0" labelOnly="1" outline="0" fieldPosition="0">
        <references count="2">
          <reference field="1" count="1" selected="0">
            <x v="27"/>
          </reference>
          <reference field="3" count="1" defaultSubtotal="1">
            <x v="59"/>
          </reference>
        </references>
      </pivotArea>
    </format>
    <format dxfId="278">
      <pivotArea dataOnly="0" labelOnly="1" outline="0" fieldPosition="0">
        <references count="2">
          <reference field="1" count="1" selected="0">
            <x v="28"/>
          </reference>
          <reference field="3" count="1">
            <x v="19"/>
          </reference>
        </references>
      </pivotArea>
    </format>
    <format dxfId="277">
      <pivotArea dataOnly="0" labelOnly="1" outline="0" fieldPosition="0">
        <references count="2">
          <reference field="1" count="1" selected="0">
            <x v="28"/>
          </reference>
          <reference field="3" count="1" defaultSubtotal="1">
            <x v="19"/>
          </reference>
        </references>
      </pivotArea>
    </format>
    <format dxfId="276">
      <pivotArea dataOnly="0" labelOnly="1" outline="0" fieldPosition="0">
        <references count="2">
          <reference field="1" count="1" selected="0">
            <x v="29"/>
          </reference>
          <reference field="3" count="1">
            <x v="28"/>
          </reference>
        </references>
      </pivotArea>
    </format>
    <format dxfId="275">
      <pivotArea dataOnly="0" labelOnly="1" outline="0" fieldPosition="0">
        <references count="2">
          <reference field="1" count="1" selected="0">
            <x v="29"/>
          </reference>
          <reference field="3" count="1" defaultSubtotal="1">
            <x v="28"/>
          </reference>
        </references>
      </pivotArea>
    </format>
    <format dxfId="274">
      <pivotArea dataOnly="0" labelOnly="1" outline="0" fieldPosition="0">
        <references count="2">
          <reference field="1" count="1" selected="0">
            <x v="30"/>
          </reference>
          <reference field="3" count="1">
            <x v="31"/>
          </reference>
        </references>
      </pivotArea>
    </format>
    <format dxfId="273">
      <pivotArea dataOnly="0" labelOnly="1" outline="0" fieldPosition="0">
        <references count="2">
          <reference field="1" count="1" selected="0">
            <x v="30"/>
          </reference>
          <reference field="3" count="1" defaultSubtotal="1">
            <x v="31"/>
          </reference>
        </references>
      </pivotArea>
    </format>
    <format dxfId="272">
      <pivotArea dataOnly="0" labelOnly="1" outline="0" fieldPosition="0">
        <references count="2">
          <reference field="1" count="1" selected="0">
            <x v="31"/>
          </reference>
          <reference field="3" count="1">
            <x v="32"/>
          </reference>
        </references>
      </pivotArea>
    </format>
    <format dxfId="271">
      <pivotArea dataOnly="0" labelOnly="1" outline="0" fieldPosition="0">
        <references count="2">
          <reference field="1" count="1" selected="0">
            <x v="31"/>
          </reference>
          <reference field="3" count="1" defaultSubtotal="1">
            <x v="32"/>
          </reference>
        </references>
      </pivotArea>
    </format>
    <format dxfId="270">
      <pivotArea dataOnly="0" labelOnly="1" outline="0" fieldPosition="0">
        <references count="2">
          <reference field="1" count="1" selected="0">
            <x v="32"/>
          </reference>
          <reference field="3" count="1">
            <x v="57"/>
          </reference>
        </references>
      </pivotArea>
    </format>
    <format dxfId="269">
      <pivotArea dataOnly="0" labelOnly="1" outline="0" fieldPosition="0">
        <references count="2">
          <reference field="1" count="1" selected="0">
            <x v="32"/>
          </reference>
          <reference field="3" count="1" defaultSubtotal="1">
            <x v="57"/>
          </reference>
        </references>
      </pivotArea>
    </format>
    <format dxfId="268">
      <pivotArea dataOnly="0" labelOnly="1" outline="0" fieldPosition="0">
        <references count="2">
          <reference field="1" count="1" selected="0">
            <x v="33"/>
          </reference>
          <reference field="3" count="1">
            <x v="13"/>
          </reference>
        </references>
      </pivotArea>
    </format>
    <format dxfId="267">
      <pivotArea dataOnly="0" labelOnly="1" outline="0" fieldPosition="0">
        <references count="2">
          <reference field="1" count="1" selected="0">
            <x v="33"/>
          </reference>
          <reference field="3" count="1" defaultSubtotal="1">
            <x v="13"/>
          </reference>
        </references>
      </pivotArea>
    </format>
    <format dxfId="266">
      <pivotArea dataOnly="0" labelOnly="1" outline="0" fieldPosition="0">
        <references count="2">
          <reference field="1" count="1" selected="0">
            <x v="34"/>
          </reference>
          <reference field="3" count="1">
            <x v="58"/>
          </reference>
        </references>
      </pivotArea>
    </format>
    <format dxfId="265">
      <pivotArea dataOnly="0" labelOnly="1" outline="0" fieldPosition="0">
        <references count="2">
          <reference field="1" count="1" selected="0">
            <x v="34"/>
          </reference>
          <reference field="3" count="1" defaultSubtotal="1">
            <x v="58"/>
          </reference>
        </references>
      </pivotArea>
    </format>
    <format dxfId="264">
      <pivotArea dataOnly="0" labelOnly="1" outline="0" fieldPosition="0">
        <references count="2">
          <reference field="1" count="1" selected="0">
            <x v="35"/>
          </reference>
          <reference field="3" count="1">
            <x v="8"/>
          </reference>
        </references>
      </pivotArea>
    </format>
    <format dxfId="263">
      <pivotArea dataOnly="0" labelOnly="1" outline="0" fieldPosition="0">
        <references count="2">
          <reference field="1" count="1" selected="0">
            <x v="35"/>
          </reference>
          <reference field="3" count="1" defaultSubtotal="1">
            <x v="8"/>
          </reference>
        </references>
      </pivotArea>
    </format>
    <format dxfId="262">
      <pivotArea dataOnly="0" labelOnly="1" outline="0" fieldPosition="0">
        <references count="2">
          <reference field="1" count="1" selected="0">
            <x v="38"/>
          </reference>
          <reference field="3" count="1">
            <x v="6"/>
          </reference>
        </references>
      </pivotArea>
    </format>
    <format dxfId="261">
      <pivotArea dataOnly="0" labelOnly="1" outline="0" fieldPosition="0">
        <references count="2">
          <reference field="1" count="1" selected="0">
            <x v="38"/>
          </reference>
          <reference field="3" count="1" defaultSubtotal="1">
            <x v="6"/>
          </reference>
        </references>
      </pivotArea>
    </format>
    <format dxfId="260">
      <pivotArea dataOnly="0" labelOnly="1" outline="0" fieldPosition="0">
        <references count="2">
          <reference field="1" count="1" selected="0">
            <x v="39"/>
          </reference>
          <reference field="3" count="1">
            <x v="10"/>
          </reference>
        </references>
      </pivotArea>
    </format>
    <format dxfId="259">
      <pivotArea dataOnly="0" labelOnly="1" outline="0" fieldPosition="0">
        <references count="2">
          <reference field="1" count="1" selected="0">
            <x v="39"/>
          </reference>
          <reference field="3" count="1" defaultSubtotal="1">
            <x v="10"/>
          </reference>
        </references>
      </pivotArea>
    </format>
    <format dxfId="258">
      <pivotArea dataOnly="0" labelOnly="1" outline="0" fieldPosition="0">
        <references count="2">
          <reference field="1" count="1" selected="0">
            <x v="41"/>
          </reference>
          <reference field="3" count="1">
            <x v="18"/>
          </reference>
        </references>
      </pivotArea>
    </format>
    <format dxfId="257">
      <pivotArea dataOnly="0" labelOnly="1" outline="0" fieldPosition="0">
        <references count="2">
          <reference field="1" count="1" selected="0">
            <x v="41"/>
          </reference>
          <reference field="3" count="1" defaultSubtotal="1">
            <x v="18"/>
          </reference>
        </references>
      </pivotArea>
    </format>
    <format dxfId="256">
      <pivotArea dataOnly="0" labelOnly="1" outline="0" fieldPosition="0">
        <references count="2">
          <reference field="1" count="1" selected="0">
            <x v="43"/>
          </reference>
          <reference field="3" count="1">
            <x v="22"/>
          </reference>
        </references>
      </pivotArea>
    </format>
    <format dxfId="255">
      <pivotArea dataOnly="0" labelOnly="1" outline="0" fieldPosition="0">
        <references count="2">
          <reference field="1" count="1" selected="0">
            <x v="43"/>
          </reference>
          <reference field="3" count="1" defaultSubtotal="1">
            <x v="22"/>
          </reference>
        </references>
      </pivotArea>
    </format>
    <format dxfId="254">
      <pivotArea dataOnly="0" labelOnly="1" outline="0" fieldPosition="0">
        <references count="2">
          <reference field="1" count="1" selected="0">
            <x v="47"/>
          </reference>
          <reference field="3" count="1">
            <x v="4"/>
          </reference>
        </references>
      </pivotArea>
    </format>
    <format dxfId="253">
      <pivotArea dataOnly="0" labelOnly="1" outline="0" fieldPosition="0">
        <references count="2">
          <reference field="1" count="1" selected="0">
            <x v="47"/>
          </reference>
          <reference field="3" count="1" defaultSubtotal="1">
            <x v="4"/>
          </reference>
        </references>
      </pivotArea>
    </format>
    <format dxfId="252">
      <pivotArea dataOnly="0" labelOnly="1" outline="0" fieldPosition="0">
        <references count="2">
          <reference field="1" count="1" selected="0">
            <x v="51"/>
          </reference>
          <reference field="3" count="1">
            <x v="2"/>
          </reference>
        </references>
      </pivotArea>
    </format>
    <format dxfId="251">
      <pivotArea dataOnly="0" labelOnly="1" outline="0" fieldPosition="0">
        <references count="2">
          <reference field="1" count="1" selected="0">
            <x v="51"/>
          </reference>
          <reference field="3" count="1" defaultSubtotal="1">
            <x v="2"/>
          </reference>
        </references>
      </pivotArea>
    </format>
    <format dxfId="250">
      <pivotArea dataOnly="0" labelOnly="1" outline="0" fieldPosition="0">
        <references count="2">
          <reference field="1" count="1" selected="0">
            <x v="53"/>
          </reference>
          <reference field="3" count="1">
            <x v="39"/>
          </reference>
        </references>
      </pivotArea>
    </format>
    <format dxfId="249">
      <pivotArea dataOnly="0" labelOnly="1" outline="0" fieldPosition="0">
        <references count="2">
          <reference field="1" count="1" selected="0">
            <x v="53"/>
          </reference>
          <reference field="3" count="1" defaultSubtotal="1">
            <x v="39"/>
          </reference>
        </references>
      </pivotArea>
    </format>
    <format dxfId="248">
      <pivotArea dataOnly="0" labelOnly="1" outline="0" fieldPosition="0">
        <references count="2">
          <reference field="1" count="1" selected="0">
            <x v="54"/>
          </reference>
          <reference field="3" count="1">
            <x v="29"/>
          </reference>
        </references>
      </pivotArea>
    </format>
    <format dxfId="247">
      <pivotArea dataOnly="0" labelOnly="1" outline="0" fieldPosition="0">
        <references count="2">
          <reference field="1" count="1" selected="0">
            <x v="54"/>
          </reference>
          <reference field="3" count="1" defaultSubtotal="1">
            <x v="29"/>
          </reference>
        </references>
      </pivotArea>
    </format>
    <format dxfId="246">
      <pivotArea dataOnly="0" labelOnly="1" outline="0" fieldPosition="0">
        <references count="2">
          <reference field="1" count="1" selected="0">
            <x v="58"/>
          </reference>
          <reference field="3" count="1">
            <x v="5"/>
          </reference>
        </references>
      </pivotArea>
    </format>
    <format dxfId="245">
      <pivotArea dataOnly="0" labelOnly="1" outline="0" fieldPosition="0">
        <references count="2">
          <reference field="1" count="1" selected="0">
            <x v="58"/>
          </reference>
          <reference field="3" count="1" defaultSubtotal="1">
            <x v="5"/>
          </reference>
        </references>
      </pivotArea>
    </format>
    <format dxfId="244">
      <pivotArea dataOnly="0" labelOnly="1" outline="0" fieldPosition="0">
        <references count="2">
          <reference field="1" count="1" selected="0">
            <x v="62"/>
          </reference>
          <reference field="3" count="1">
            <x v="49"/>
          </reference>
        </references>
      </pivotArea>
    </format>
    <format dxfId="243">
      <pivotArea dataOnly="0" labelOnly="1" outline="0" fieldPosition="0">
        <references count="2">
          <reference field="1" count="1" selected="0">
            <x v="62"/>
          </reference>
          <reference field="3" count="1" defaultSubtotal="1">
            <x v="49"/>
          </reference>
        </references>
      </pivotArea>
    </format>
    <format dxfId="242">
      <pivotArea dataOnly="0" labelOnly="1" outline="0" fieldPosition="0">
        <references count="3">
          <reference field="0" count="1">
            <x v="3"/>
          </reference>
          <reference field="1" count="1" selected="0">
            <x v="0"/>
          </reference>
          <reference field="3" count="1" selected="0">
            <x v="16"/>
          </reference>
        </references>
      </pivotArea>
    </format>
    <format dxfId="241">
      <pivotArea dataOnly="0" labelOnly="1" outline="0" fieldPosition="0">
        <references count="3">
          <reference field="0" count="1" defaultSubtotal="1">
            <x v="3"/>
          </reference>
          <reference field="1" count="1" selected="0">
            <x v="0"/>
          </reference>
          <reference field="3" count="1" selected="0">
            <x v="16"/>
          </reference>
        </references>
      </pivotArea>
    </format>
    <format dxfId="240">
      <pivotArea dataOnly="0" labelOnly="1" outline="0" fieldPosition="0">
        <references count="3">
          <reference field="0" count="1">
            <x v="3"/>
          </reference>
          <reference field="1" count="1" selected="0">
            <x v="1"/>
          </reference>
          <reference field="3" count="1" selected="0">
            <x v="15"/>
          </reference>
        </references>
      </pivotArea>
    </format>
    <format dxfId="239">
      <pivotArea dataOnly="0" labelOnly="1" outline="0" fieldPosition="0">
        <references count="3">
          <reference field="0" count="1" defaultSubtotal="1">
            <x v="3"/>
          </reference>
          <reference field="1" count="1" selected="0">
            <x v="1"/>
          </reference>
          <reference field="3" count="1" selected="0">
            <x v="15"/>
          </reference>
        </references>
      </pivotArea>
    </format>
    <format dxfId="238">
      <pivotArea dataOnly="0" labelOnly="1" outline="0" fieldPosition="0">
        <references count="3">
          <reference field="0" count="1">
            <x v="3"/>
          </reference>
          <reference field="1" count="1" selected="0">
            <x v="2"/>
          </reference>
          <reference field="3" count="1" selected="0">
            <x v="26"/>
          </reference>
        </references>
      </pivotArea>
    </format>
    <format dxfId="237">
      <pivotArea dataOnly="0" labelOnly="1" outline="0" fieldPosition="0">
        <references count="3">
          <reference field="0" count="1" defaultSubtotal="1">
            <x v="3"/>
          </reference>
          <reference field="1" count="1" selected="0">
            <x v="2"/>
          </reference>
          <reference field="3" count="1" selected="0">
            <x v="26"/>
          </reference>
        </references>
      </pivotArea>
    </format>
    <format dxfId="236">
      <pivotArea dataOnly="0" labelOnly="1" outline="0" fieldPosition="0">
        <references count="3">
          <reference field="0" count="1">
            <x v="3"/>
          </reference>
          <reference field="1" count="1" selected="0">
            <x v="3"/>
          </reference>
          <reference field="3" count="1" selected="0">
            <x v="38"/>
          </reference>
        </references>
      </pivotArea>
    </format>
    <format dxfId="235">
      <pivotArea dataOnly="0" labelOnly="1" outline="0" fieldPosition="0">
        <references count="3">
          <reference field="0" count="1" defaultSubtotal="1">
            <x v="3"/>
          </reference>
          <reference field="1" count="1" selected="0">
            <x v="3"/>
          </reference>
          <reference field="3" count="1" selected="0">
            <x v="38"/>
          </reference>
        </references>
      </pivotArea>
    </format>
    <format dxfId="234">
      <pivotArea dataOnly="0" labelOnly="1" outline="0" fieldPosition="0">
        <references count="3">
          <reference field="0" count="1">
            <x v="3"/>
          </reference>
          <reference field="1" count="1" selected="0">
            <x v="10"/>
          </reference>
          <reference field="3" count="1" selected="0">
            <x v="27"/>
          </reference>
        </references>
      </pivotArea>
    </format>
    <format dxfId="233">
      <pivotArea dataOnly="0" labelOnly="1" outline="0" fieldPosition="0">
        <references count="3">
          <reference field="0" count="1" defaultSubtotal="1">
            <x v="3"/>
          </reference>
          <reference field="1" count="1" selected="0">
            <x v="10"/>
          </reference>
          <reference field="3" count="1" selected="0">
            <x v="27"/>
          </reference>
        </references>
      </pivotArea>
    </format>
    <format dxfId="232">
      <pivotArea dataOnly="0" labelOnly="1" outline="0" fieldPosition="0">
        <references count="3">
          <reference field="0" count="1">
            <x v="3"/>
          </reference>
          <reference field="1" count="1" selected="0">
            <x v="11"/>
          </reference>
          <reference field="3" count="1" selected="0">
            <x v="14"/>
          </reference>
        </references>
      </pivotArea>
    </format>
    <format dxfId="231">
      <pivotArea dataOnly="0" labelOnly="1" outline="0" fieldPosition="0">
        <references count="3">
          <reference field="0" count="1" defaultSubtotal="1">
            <x v="3"/>
          </reference>
          <reference field="1" count="1" selected="0">
            <x v="11"/>
          </reference>
          <reference field="3" count="1" selected="0">
            <x v="14"/>
          </reference>
        </references>
      </pivotArea>
    </format>
    <format dxfId="230">
      <pivotArea dataOnly="0" labelOnly="1" outline="0" fieldPosition="0">
        <references count="3">
          <reference field="0" count="1">
            <x v="3"/>
          </reference>
          <reference field="1" count="1" selected="0">
            <x v="19"/>
          </reference>
          <reference field="3" count="1" selected="0">
            <x v="20"/>
          </reference>
        </references>
      </pivotArea>
    </format>
    <format dxfId="229">
      <pivotArea dataOnly="0" labelOnly="1" outline="0" fieldPosition="0">
        <references count="3">
          <reference field="0" count="1" defaultSubtotal="1">
            <x v="3"/>
          </reference>
          <reference field="1" count="1" selected="0">
            <x v="19"/>
          </reference>
          <reference field="3" count="1" selected="0">
            <x v="20"/>
          </reference>
        </references>
      </pivotArea>
    </format>
    <format dxfId="228">
      <pivotArea dataOnly="0" labelOnly="1" outline="0" fieldPosition="0">
        <references count="3">
          <reference field="0" count="2">
            <x v="0"/>
            <x v="7"/>
          </reference>
          <reference field="1" count="1" selected="0">
            <x v="20"/>
          </reference>
          <reference field="3" count="1" selected="0">
            <x v="60"/>
          </reference>
        </references>
      </pivotArea>
    </format>
    <format dxfId="227">
      <pivotArea dataOnly="0" labelOnly="1" outline="0" fieldPosition="0">
        <references count="3">
          <reference field="0" count="2" defaultSubtotal="1">
            <x v="0"/>
            <x v="7"/>
          </reference>
          <reference field="1" count="1" selected="0">
            <x v="20"/>
          </reference>
          <reference field="3" count="1" selected="0">
            <x v="60"/>
          </reference>
        </references>
      </pivotArea>
    </format>
    <format dxfId="226">
      <pivotArea dataOnly="0" labelOnly="1" outline="0" fieldPosition="0">
        <references count="3">
          <reference field="0" count="3">
            <x v="1"/>
            <x v="3"/>
            <x v="7"/>
          </reference>
          <reference field="1" count="1" selected="0">
            <x v="21"/>
          </reference>
          <reference field="3" count="1" selected="0">
            <x v="50"/>
          </reference>
        </references>
      </pivotArea>
    </format>
    <format dxfId="225">
      <pivotArea dataOnly="0" labelOnly="1" outline="0" fieldPosition="0">
        <references count="3">
          <reference field="0" count="3" defaultSubtotal="1">
            <x v="1"/>
            <x v="3"/>
            <x v="7"/>
          </reference>
          <reference field="1" count="1" selected="0">
            <x v="21"/>
          </reference>
          <reference field="3" count="1" selected="0">
            <x v="50"/>
          </reference>
        </references>
      </pivotArea>
    </format>
    <format dxfId="224">
      <pivotArea dataOnly="0" labelOnly="1" outline="0" fieldPosition="0">
        <references count="3">
          <reference field="0" count="1">
            <x v="3"/>
          </reference>
          <reference field="1" count="1" selected="0">
            <x v="26"/>
          </reference>
          <reference field="3" count="1" selected="0">
            <x v="30"/>
          </reference>
        </references>
      </pivotArea>
    </format>
    <format dxfId="223">
      <pivotArea dataOnly="0" labelOnly="1" outline="0" fieldPosition="0">
        <references count="3">
          <reference field="0" count="1" defaultSubtotal="1">
            <x v="3"/>
          </reference>
          <reference field="1" count="1" selected="0">
            <x v="26"/>
          </reference>
          <reference field="3" count="1" selected="0">
            <x v="30"/>
          </reference>
        </references>
      </pivotArea>
    </format>
    <format dxfId="222">
      <pivotArea dataOnly="0" labelOnly="1" outline="0" fieldPosition="0">
        <references count="3">
          <reference field="0" count="1">
            <x v="3"/>
          </reference>
          <reference field="1" count="1" selected="0">
            <x v="27"/>
          </reference>
          <reference field="3" count="1" selected="0">
            <x v="59"/>
          </reference>
        </references>
      </pivotArea>
    </format>
    <format dxfId="221">
      <pivotArea dataOnly="0" labelOnly="1" outline="0" fieldPosition="0">
        <references count="3">
          <reference field="0" count="1" defaultSubtotal="1">
            <x v="3"/>
          </reference>
          <reference field="1" count="1" selected="0">
            <x v="27"/>
          </reference>
          <reference field="3" count="1" selected="0">
            <x v="59"/>
          </reference>
        </references>
      </pivotArea>
    </format>
    <format dxfId="220">
      <pivotArea dataOnly="0" labelOnly="1" outline="0" fieldPosition="0">
        <references count="3">
          <reference field="0" count="1">
            <x v="3"/>
          </reference>
          <reference field="1" count="1" selected="0">
            <x v="28"/>
          </reference>
          <reference field="3" count="1" selected="0">
            <x v="19"/>
          </reference>
        </references>
      </pivotArea>
    </format>
    <format dxfId="219">
      <pivotArea dataOnly="0" labelOnly="1" outline="0" fieldPosition="0">
        <references count="3">
          <reference field="0" count="1" defaultSubtotal="1">
            <x v="3"/>
          </reference>
          <reference field="1" count="1" selected="0">
            <x v="28"/>
          </reference>
          <reference field="3" count="1" selected="0">
            <x v="19"/>
          </reference>
        </references>
      </pivotArea>
    </format>
    <format dxfId="218">
      <pivotArea dataOnly="0" labelOnly="1" outline="0" fieldPosition="0">
        <references count="3">
          <reference field="0" count="4">
            <x v="0"/>
            <x v="1"/>
            <x v="3"/>
            <x v="7"/>
          </reference>
          <reference field="1" count="1" selected="0">
            <x v="29"/>
          </reference>
          <reference field="3" count="1" selected="0">
            <x v="28"/>
          </reference>
        </references>
      </pivotArea>
    </format>
    <format dxfId="217">
      <pivotArea dataOnly="0" labelOnly="1" outline="0" fieldPosition="0">
        <references count="3">
          <reference field="0" count="4" defaultSubtotal="1">
            <x v="0"/>
            <x v="1"/>
            <x v="3"/>
            <x v="7"/>
          </reference>
          <reference field="1" count="1" selected="0">
            <x v="29"/>
          </reference>
          <reference field="3" count="1" selected="0">
            <x v="28"/>
          </reference>
        </references>
      </pivotArea>
    </format>
    <format dxfId="216">
      <pivotArea dataOnly="0" labelOnly="1" outline="0" fieldPosition="0">
        <references count="3">
          <reference field="0" count="1">
            <x v="3"/>
          </reference>
          <reference field="1" count="1" selected="0">
            <x v="30"/>
          </reference>
          <reference field="3" count="1" selected="0">
            <x v="31"/>
          </reference>
        </references>
      </pivotArea>
    </format>
    <format dxfId="215">
      <pivotArea dataOnly="0" labelOnly="1" outline="0" fieldPosition="0">
        <references count="3">
          <reference field="0" count="1" defaultSubtotal="1">
            <x v="3"/>
          </reference>
          <reference field="1" count="1" selected="0">
            <x v="30"/>
          </reference>
          <reference field="3" count="1" selected="0">
            <x v="31"/>
          </reference>
        </references>
      </pivotArea>
    </format>
    <format dxfId="214">
      <pivotArea dataOnly="0" labelOnly="1" outline="0" fieldPosition="0">
        <references count="3">
          <reference field="0" count="1">
            <x v="3"/>
          </reference>
          <reference field="1" count="1" selected="0">
            <x v="31"/>
          </reference>
          <reference field="3" count="1" selected="0">
            <x v="32"/>
          </reference>
        </references>
      </pivotArea>
    </format>
    <format dxfId="213">
      <pivotArea dataOnly="0" labelOnly="1" outline="0" fieldPosition="0">
        <references count="3">
          <reference field="0" count="1" defaultSubtotal="1">
            <x v="3"/>
          </reference>
          <reference field="1" count="1" selected="0">
            <x v="31"/>
          </reference>
          <reference field="3" count="1" selected="0">
            <x v="32"/>
          </reference>
        </references>
      </pivotArea>
    </format>
    <format dxfId="212">
      <pivotArea dataOnly="0" labelOnly="1" outline="0" fieldPosition="0">
        <references count="3">
          <reference field="0" count="1">
            <x v="3"/>
          </reference>
          <reference field="1" count="1" selected="0">
            <x v="32"/>
          </reference>
          <reference field="3" count="1" selected="0">
            <x v="57"/>
          </reference>
        </references>
      </pivotArea>
    </format>
    <format dxfId="211">
      <pivotArea dataOnly="0" labelOnly="1" outline="0" fieldPosition="0">
        <references count="3">
          <reference field="0" count="1" defaultSubtotal="1">
            <x v="3"/>
          </reference>
          <reference field="1" count="1" selected="0">
            <x v="32"/>
          </reference>
          <reference field="3" count="1" selected="0">
            <x v="57"/>
          </reference>
        </references>
      </pivotArea>
    </format>
    <format dxfId="210">
      <pivotArea dataOnly="0" labelOnly="1" outline="0" fieldPosition="0">
        <references count="3">
          <reference field="0" count="1">
            <x v="3"/>
          </reference>
          <reference field="1" count="1" selected="0">
            <x v="33"/>
          </reference>
          <reference field="3" count="1" selected="0">
            <x v="13"/>
          </reference>
        </references>
      </pivotArea>
    </format>
    <format dxfId="209">
      <pivotArea dataOnly="0" labelOnly="1" outline="0" fieldPosition="0">
        <references count="3">
          <reference field="0" count="1" defaultSubtotal="1">
            <x v="3"/>
          </reference>
          <reference field="1" count="1" selected="0">
            <x v="33"/>
          </reference>
          <reference field="3" count="1" selected="0">
            <x v="13"/>
          </reference>
        </references>
      </pivotArea>
    </format>
    <format dxfId="208">
      <pivotArea dataOnly="0" labelOnly="1" outline="0" fieldPosition="0">
        <references count="3">
          <reference field="0" count="2">
            <x v="3"/>
            <x v="7"/>
          </reference>
          <reference field="1" count="1" selected="0">
            <x v="34"/>
          </reference>
          <reference field="3" count="1" selected="0">
            <x v="58"/>
          </reference>
        </references>
      </pivotArea>
    </format>
    <format dxfId="207">
      <pivotArea dataOnly="0" labelOnly="1" outline="0" fieldPosition="0">
        <references count="3">
          <reference field="0" count="2" defaultSubtotal="1">
            <x v="3"/>
            <x v="7"/>
          </reference>
          <reference field="1" count="1" selected="0">
            <x v="34"/>
          </reference>
          <reference field="3" count="1" selected="0">
            <x v="58"/>
          </reference>
        </references>
      </pivotArea>
    </format>
    <format dxfId="206">
      <pivotArea dataOnly="0" labelOnly="1" outline="0" fieldPosition="0">
        <references count="3">
          <reference field="0" count="4">
            <x v="0"/>
            <x v="1"/>
            <x v="3"/>
            <x v="7"/>
          </reference>
          <reference field="1" count="1" selected="0">
            <x v="35"/>
          </reference>
          <reference field="3" count="1" selected="0">
            <x v="8"/>
          </reference>
        </references>
      </pivotArea>
    </format>
    <format dxfId="205">
      <pivotArea dataOnly="0" labelOnly="1" outline="0" fieldPosition="0">
        <references count="3">
          <reference field="0" count="4" defaultSubtotal="1">
            <x v="0"/>
            <x v="1"/>
            <x v="3"/>
            <x v="7"/>
          </reference>
          <reference field="1" count="1" selected="0">
            <x v="35"/>
          </reference>
          <reference field="3" count="1" selected="0">
            <x v="8"/>
          </reference>
        </references>
      </pivotArea>
    </format>
    <format dxfId="204">
      <pivotArea dataOnly="0" labelOnly="1" outline="0" fieldPosition="0">
        <references count="3">
          <reference field="0" count="4">
            <x v="0"/>
            <x v="1"/>
            <x v="3"/>
            <x v="7"/>
          </reference>
          <reference field="1" count="1" selected="0">
            <x v="38"/>
          </reference>
          <reference field="3" count="1" selected="0">
            <x v="6"/>
          </reference>
        </references>
      </pivotArea>
    </format>
    <format dxfId="203">
      <pivotArea dataOnly="0" labelOnly="1" outline="0" fieldPosition="0">
        <references count="3">
          <reference field="0" count="4" defaultSubtotal="1">
            <x v="0"/>
            <x v="1"/>
            <x v="3"/>
            <x v="7"/>
          </reference>
          <reference field="1" count="1" selected="0">
            <x v="38"/>
          </reference>
          <reference field="3" count="1" selected="0">
            <x v="6"/>
          </reference>
        </references>
      </pivotArea>
    </format>
    <format dxfId="202">
      <pivotArea dataOnly="0" labelOnly="1" outline="0" fieldPosition="0">
        <references count="3">
          <reference field="0" count="3">
            <x v="0"/>
            <x v="1"/>
            <x v="7"/>
          </reference>
          <reference field="1" count="1" selected="0">
            <x v="39"/>
          </reference>
          <reference field="3" count="1" selected="0">
            <x v="10"/>
          </reference>
        </references>
      </pivotArea>
    </format>
    <format dxfId="201">
      <pivotArea dataOnly="0" labelOnly="1" outline="0" fieldPosition="0">
        <references count="3">
          <reference field="0" count="3" defaultSubtotal="1">
            <x v="0"/>
            <x v="1"/>
            <x v="7"/>
          </reference>
          <reference field="1" count="1" selected="0">
            <x v="39"/>
          </reference>
          <reference field="3" count="1" selected="0">
            <x v="10"/>
          </reference>
        </references>
      </pivotArea>
    </format>
    <format dxfId="200">
      <pivotArea dataOnly="0" labelOnly="1" outline="0" fieldPosition="0">
        <references count="3">
          <reference field="0" count="4">
            <x v="0"/>
            <x v="1"/>
            <x v="3"/>
            <x v="7"/>
          </reference>
          <reference field="1" count="1" selected="0">
            <x v="41"/>
          </reference>
          <reference field="3" count="1" selected="0">
            <x v="18"/>
          </reference>
        </references>
      </pivotArea>
    </format>
    <format dxfId="199">
      <pivotArea dataOnly="0" labelOnly="1" outline="0" fieldPosition="0">
        <references count="3">
          <reference field="0" count="4" defaultSubtotal="1">
            <x v="0"/>
            <x v="1"/>
            <x v="3"/>
            <x v="7"/>
          </reference>
          <reference field="1" count="1" selected="0">
            <x v="41"/>
          </reference>
          <reference field="3" count="1" selected="0">
            <x v="18"/>
          </reference>
        </references>
      </pivotArea>
    </format>
    <format dxfId="198">
      <pivotArea dataOnly="0" labelOnly="1" outline="0" fieldPosition="0">
        <references count="3">
          <reference field="0" count="1">
            <x v="3"/>
          </reference>
          <reference field="1" count="1" selected="0">
            <x v="43"/>
          </reference>
          <reference field="3" count="1" selected="0">
            <x v="22"/>
          </reference>
        </references>
      </pivotArea>
    </format>
    <format dxfId="197">
      <pivotArea dataOnly="0" labelOnly="1" outline="0" fieldPosition="0">
        <references count="3">
          <reference field="0" count="1" defaultSubtotal="1">
            <x v="3"/>
          </reference>
          <reference field="1" count="1" selected="0">
            <x v="43"/>
          </reference>
          <reference field="3" count="1" selected="0">
            <x v="22"/>
          </reference>
        </references>
      </pivotArea>
    </format>
    <format dxfId="196">
      <pivotArea dataOnly="0" labelOnly="1" outline="0" fieldPosition="0">
        <references count="3">
          <reference field="0" count="1">
            <x v="3"/>
          </reference>
          <reference field="1" count="1" selected="0">
            <x v="47"/>
          </reference>
          <reference field="3" count="1" selected="0">
            <x v="4"/>
          </reference>
        </references>
      </pivotArea>
    </format>
    <format dxfId="195">
      <pivotArea dataOnly="0" labelOnly="1" outline="0" fieldPosition="0">
        <references count="3">
          <reference field="0" count="1" defaultSubtotal="1">
            <x v="3"/>
          </reference>
          <reference field="1" count="1" selected="0">
            <x v="47"/>
          </reference>
          <reference field="3" count="1" selected="0">
            <x v="4"/>
          </reference>
        </references>
      </pivotArea>
    </format>
    <format dxfId="194">
      <pivotArea dataOnly="0" labelOnly="1" outline="0" fieldPosition="0">
        <references count="3">
          <reference field="0" count="1">
            <x v="3"/>
          </reference>
          <reference field="1" count="1" selected="0">
            <x v="51"/>
          </reference>
          <reference field="3" count="1" selected="0">
            <x v="2"/>
          </reference>
        </references>
      </pivotArea>
    </format>
    <format dxfId="193">
      <pivotArea dataOnly="0" labelOnly="1" outline="0" fieldPosition="0">
        <references count="3">
          <reference field="0" count="1" defaultSubtotal="1">
            <x v="3"/>
          </reference>
          <reference field="1" count="1" selected="0">
            <x v="51"/>
          </reference>
          <reference field="3" count="1" selected="0">
            <x v="2"/>
          </reference>
        </references>
      </pivotArea>
    </format>
    <format dxfId="192">
      <pivotArea dataOnly="0" labelOnly="1" outline="0" fieldPosition="0">
        <references count="3">
          <reference field="0" count="1">
            <x v="3"/>
          </reference>
          <reference field="1" count="1" selected="0">
            <x v="53"/>
          </reference>
          <reference field="3" count="1" selected="0">
            <x v="39"/>
          </reference>
        </references>
      </pivotArea>
    </format>
    <format dxfId="191">
      <pivotArea dataOnly="0" labelOnly="1" outline="0" fieldPosition="0">
        <references count="3">
          <reference field="0" count="1" defaultSubtotal="1">
            <x v="3"/>
          </reference>
          <reference field="1" count="1" selected="0">
            <x v="53"/>
          </reference>
          <reference field="3" count="1" selected="0">
            <x v="39"/>
          </reference>
        </references>
      </pivotArea>
    </format>
    <format dxfId="190">
      <pivotArea dataOnly="0" labelOnly="1" outline="0" fieldPosition="0">
        <references count="3">
          <reference field="0" count="3">
            <x v="1"/>
            <x v="3"/>
            <x v="7"/>
          </reference>
          <reference field="1" count="1" selected="0">
            <x v="54"/>
          </reference>
          <reference field="3" count="1" selected="0">
            <x v="29"/>
          </reference>
        </references>
      </pivotArea>
    </format>
    <format dxfId="189">
      <pivotArea dataOnly="0" labelOnly="1" outline="0" fieldPosition="0">
        <references count="3">
          <reference field="0" count="3" defaultSubtotal="1">
            <x v="1"/>
            <x v="3"/>
            <x v="7"/>
          </reference>
          <reference field="1" count="1" selected="0">
            <x v="54"/>
          </reference>
          <reference field="3" count="1" selected="0">
            <x v="29"/>
          </reference>
        </references>
      </pivotArea>
    </format>
    <format dxfId="188">
      <pivotArea dataOnly="0" labelOnly="1" outline="0" fieldPosition="0">
        <references count="3">
          <reference field="0" count="3">
            <x v="1"/>
            <x v="3"/>
            <x v="7"/>
          </reference>
          <reference field="1" count="1" selected="0">
            <x v="58"/>
          </reference>
          <reference field="3" count="1" selected="0">
            <x v="5"/>
          </reference>
        </references>
      </pivotArea>
    </format>
    <format dxfId="187">
      <pivotArea dataOnly="0" labelOnly="1" outline="0" fieldPosition="0">
        <references count="3">
          <reference field="0" count="3" defaultSubtotal="1">
            <x v="1"/>
            <x v="3"/>
            <x v="7"/>
          </reference>
          <reference field="1" count="1" selected="0">
            <x v="58"/>
          </reference>
          <reference field="3" count="1" selected="0">
            <x v="5"/>
          </reference>
        </references>
      </pivotArea>
    </format>
    <format dxfId="186">
      <pivotArea dataOnly="0" labelOnly="1" outline="0" fieldPosition="0">
        <references count="3">
          <reference field="0" count="1">
            <x v="3"/>
          </reference>
          <reference field="1" count="1" selected="0">
            <x v="62"/>
          </reference>
          <reference field="3" count="1" selected="0">
            <x v="49"/>
          </reference>
        </references>
      </pivotArea>
    </format>
    <format dxfId="185">
      <pivotArea dataOnly="0" labelOnly="1" outline="0" fieldPosition="0">
        <references count="3">
          <reference field="0" count="1" defaultSubtotal="1">
            <x v="3"/>
          </reference>
          <reference field="1" count="1" selected="0">
            <x v="62"/>
          </reference>
          <reference field="3" count="1" selected="0">
            <x v="49"/>
          </reference>
        </references>
      </pivotArea>
    </format>
    <format dxfId="184">
      <pivotArea dataOnly="0" labelOnly="1" grandRow="1" outline="0" fieldPosition="0"/>
    </format>
    <format dxfId="183">
      <pivotArea dataOnly="0" labelOnly="1" outline="0" fieldPosition="0">
        <references count="4">
          <reference field="0" count="1" selected="0">
            <x v="3"/>
          </reference>
          <reference field="1" count="1" selected="0">
            <x v="0"/>
          </reference>
          <reference field="3" count="1" selected="0">
            <x v="16"/>
          </reference>
          <reference field="4" count="2">
            <x v="22"/>
            <x v="35"/>
          </reference>
        </references>
      </pivotArea>
    </format>
    <format dxfId="182">
      <pivotArea dataOnly="0" labelOnly="1" outline="0" fieldPosition="0">
        <references count="4">
          <reference field="0" count="1" selected="0">
            <x v="3"/>
          </reference>
          <reference field="1" count="1" selected="0">
            <x v="1"/>
          </reference>
          <reference field="3" count="1" selected="0">
            <x v="15"/>
          </reference>
          <reference field="4" count="4">
            <x v="1"/>
            <x v="2"/>
            <x v="3"/>
            <x v="4"/>
          </reference>
        </references>
      </pivotArea>
    </format>
    <format dxfId="181">
      <pivotArea dataOnly="0" labelOnly="1" outline="0" fieldPosition="0">
        <references count="4">
          <reference field="0" count="1" selected="0">
            <x v="3"/>
          </reference>
          <reference field="1" count="1" selected="0">
            <x v="2"/>
          </reference>
          <reference field="3" count="1" selected="0">
            <x v="26"/>
          </reference>
          <reference field="4" count="4">
            <x v="1"/>
            <x v="2"/>
            <x v="3"/>
            <x v="4"/>
          </reference>
        </references>
      </pivotArea>
    </format>
    <format dxfId="180">
      <pivotArea dataOnly="0" labelOnly="1" outline="0" fieldPosition="0">
        <references count="4">
          <reference field="0" count="1" selected="0">
            <x v="3"/>
          </reference>
          <reference field="1" count="1" selected="0">
            <x v="3"/>
          </reference>
          <reference field="3" count="1" selected="0">
            <x v="38"/>
          </reference>
          <reference field="4" count="4">
            <x v="1"/>
            <x v="2"/>
            <x v="3"/>
            <x v="4"/>
          </reference>
        </references>
      </pivotArea>
    </format>
    <format dxfId="179">
      <pivotArea dataOnly="0" labelOnly="1" outline="0" fieldPosition="0">
        <references count="4">
          <reference field="0" count="1" selected="0">
            <x v="3"/>
          </reference>
          <reference field="1" count="1" selected="0">
            <x v="10"/>
          </reference>
          <reference field="3" count="1" selected="0">
            <x v="27"/>
          </reference>
          <reference field="4" count="2">
            <x v="12"/>
            <x v="16"/>
          </reference>
        </references>
      </pivotArea>
    </format>
    <format dxfId="178">
      <pivotArea dataOnly="0" labelOnly="1" outline="0" fieldPosition="0">
        <references count="4">
          <reference field="0" count="1" selected="0">
            <x v="3"/>
          </reference>
          <reference field="1" count="1" selected="0">
            <x v="11"/>
          </reference>
          <reference field="3" count="1" selected="0">
            <x v="14"/>
          </reference>
          <reference field="4" count="4">
            <x v="1"/>
            <x v="2"/>
            <x v="3"/>
            <x v="4"/>
          </reference>
        </references>
      </pivotArea>
    </format>
    <format dxfId="177">
      <pivotArea dataOnly="0" labelOnly="1" outline="0" fieldPosition="0">
        <references count="4">
          <reference field="0" count="1" selected="0">
            <x v="3"/>
          </reference>
          <reference field="1" count="1" selected="0">
            <x v="19"/>
          </reference>
          <reference field="3" count="1" selected="0">
            <x v="20"/>
          </reference>
          <reference field="4" count="4">
            <x v="1"/>
            <x v="2"/>
            <x v="3"/>
            <x v="4"/>
          </reference>
        </references>
      </pivotArea>
    </format>
    <format dxfId="176">
      <pivotArea dataOnly="0" labelOnly="1" outline="0" fieldPosition="0">
        <references count="4">
          <reference field="0" count="1" selected="0">
            <x v="0"/>
          </reference>
          <reference field="1" count="1" selected="0">
            <x v="20"/>
          </reference>
          <reference field="3" count="1" selected="0">
            <x v="60"/>
          </reference>
          <reference field="4" count="1">
            <x v="39"/>
          </reference>
        </references>
      </pivotArea>
    </format>
    <format dxfId="175">
      <pivotArea dataOnly="0" labelOnly="1" outline="0" fieldPosition="0">
        <references count="4">
          <reference field="0" count="1" selected="0">
            <x v="7"/>
          </reference>
          <reference field="1" count="1" selected="0">
            <x v="20"/>
          </reference>
          <reference field="3" count="1" selected="0">
            <x v="60"/>
          </reference>
          <reference field="4" count="3">
            <x v="71"/>
            <x v="85"/>
            <x v="107"/>
          </reference>
        </references>
      </pivotArea>
    </format>
    <format dxfId="174">
      <pivotArea dataOnly="0" labelOnly="1" outline="0" fieldPosition="0">
        <references count="4">
          <reference field="0" count="1" selected="0">
            <x v="1"/>
          </reference>
          <reference field="1" count="1" selected="0">
            <x v="21"/>
          </reference>
          <reference field="3" count="1" selected="0">
            <x v="50"/>
          </reference>
          <reference field="4" count="1">
            <x v="93"/>
          </reference>
        </references>
      </pivotArea>
    </format>
    <format dxfId="173">
      <pivotArea dataOnly="0" labelOnly="1" outline="0" fieldPosition="0">
        <references count="4">
          <reference field="0" count="1" selected="0">
            <x v="3"/>
          </reference>
          <reference field="1" count="1" selected="0">
            <x v="21"/>
          </reference>
          <reference field="3" count="1" selected="0">
            <x v="50"/>
          </reference>
          <reference field="4" count="1">
            <x v="81"/>
          </reference>
        </references>
      </pivotArea>
    </format>
    <format dxfId="172">
      <pivotArea dataOnly="0" labelOnly="1" outline="0" fieldPosition="0">
        <references count="4">
          <reference field="0" count="1" selected="0">
            <x v="7"/>
          </reference>
          <reference field="1" count="1" selected="0">
            <x v="21"/>
          </reference>
          <reference field="3" count="1" selected="0">
            <x v="50"/>
          </reference>
          <reference field="4" count="1">
            <x v="106"/>
          </reference>
        </references>
      </pivotArea>
    </format>
    <format dxfId="171">
      <pivotArea dataOnly="0" labelOnly="1" outline="0" fieldPosition="0">
        <references count="4">
          <reference field="0" count="1" selected="0">
            <x v="3"/>
          </reference>
          <reference field="1" count="1" selected="0">
            <x v="26"/>
          </reference>
          <reference field="3" count="1" selected="0">
            <x v="30"/>
          </reference>
          <reference field="4" count="6">
            <x v="1"/>
            <x v="2"/>
            <x v="3"/>
            <x v="4"/>
            <x v="37"/>
            <x v="44"/>
          </reference>
        </references>
      </pivotArea>
    </format>
    <format dxfId="170">
      <pivotArea dataOnly="0" labelOnly="1" outline="0" fieldPosition="0">
        <references count="4">
          <reference field="0" count="1" selected="0">
            <x v="3"/>
          </reference>
          <reference field="1" count="1" selected="0">
            <x v="27"/>
          </reference>
          <reference field="3" count="1" selected="0">
            <x v="59"/>
          </reference>
          <reference field="4" count="2">
            <x v="32"/>
            <x v="102"/>
          </reference>
        </references>
      </pivotArea>
    </format>
    <format dxfId="169">
      <pivotArea dataOnly="0" labelOnly="1" outline="0" fieldPosition="0">
        <references count="4">
          <reference field="0" count="1" selected="0">
            <x v="3"/>
          </reference>
          <reference field="1" count="1" selected="0">
            <x v="28"/>
          </reference>
          <reference field="3" count="1" selected="0">
            <x v="19"/>
          </reference>
          <reference field="4" count="1">
            <x v="18"/>
          </reference>
        </references>
      </pivotArea>
    </format>
    <format dxfId="168">
      <pivotArea dataOnly="0" labelOnly="1" outline="0" fieldPosition="0">
        <references count="4">
          <reference field="0" count="1" selected="0">
            <x v="0"/>
          </reference>
          <reference field="1" count="1" selected="0">
            <x v="29"/>
          </reference>
          <reference field="3" count="1" selected="0">
            <x v="28"/>
          </reference>
          <reference field="4" count="1">
            <x v="40"/>
          </reference>
        </references>
      </pivotArea>
    </format>
    <format dxfId="167">
      <pivotArea dataOnly="0" labelOnly="1" outline="0" fieldPosition="0">
        <references count="4">
          <reference field="0" count="1" selected="0">
            <x v="1"/>
          </reference>
          <reference field="1" count="1" selected="0">
            <x v="29"/>
          </reference>
          <reference field="3" count="1" selected="0">
            <x v="28"/>
          </reference>
          <reference field="4" count="3">
            <x v="38"/>
            <x v="68"/>
            <x v="103"/>
          </reference>
        </references>
      </pivotArea>
    </format>
    <format dxfId="166">
      <pivotArea dataOnly="0" labelOnly="1" outline="0" fieldPosition="0">
        <references count="4">
          <reference field="0" count="1" selected="0">
            <x v="3"/>
          </reference>
          <reference field="1" count="1" selected="0">
            <x v="29"/>
          </reference>
          <reference field="3" count="1" selected="0">
            <x v="28"/>
          </reference>
          <reference field="4" count="2">
            <x v="12"/>
            <x v="16"/>
          </reference>
        </references>
      </pivotArea>
    </format>
    <format dxfId="165">
      <pivotArea dataOnly="0" labelOnly="1" outline="0" fieldPosition="0">
        <references count="4">
          <reference field="0" count="1" selected="0">
            <x v="7"/>
          </reference>
          <reference field="1" count="1" selected="0">
            <x v="29"/>
          </reference>
          <reference field="3" count="1" selected="0">
            <x v="28"/>
          </reference>
          <reference field="4" count="1">
            <x v="57"/>
          </reference>
        </references>
      </pivotArea>
    </format>
    <format dxfId="164">
      <pivotArea dataOnly="0" labelOnly="1" outline="0" fieldPosition="0">
        <references count="4">
          <reference field="0" count="1" selected="0">
            <x v="3"/>
          </reference>
          <reference field="1" count="1" selected="0">
            <x v="30"/>
          </reference>
          <reference field="3" count="1" selected="0">
            <x v="31"/>
          </reference>
          <reference field="4" count="1">
            <x v="19"/>
          </reference>
        </references>
      </pivotArea>
    </format>
    <format dxfId="163">
      <pivotArea dataOnly="0" labelOnly="1" outline="0" fieldPosition="0">
        <references count="4">
          <reference field="0" count="1" selected="0">
            <x v="3"/>
          </reference>
          <reference field="1" count="1" selected="0">
            <x v="31"/>
          </reference>
          <reference field="3" count="1" selected="0">
            <x v="32"/>
          </reference>
          <reference field="4" count="1">
            <x v="20"/>
          </reference>
        </references>
      </pivotArea>
    </format>
    <format dxfId="162">
      <pivotArea dataOnly="0" labelOnly="1" outline="0" fieldPosition="0">
        <references count="4">
          <reference field="0" count="1" selected="0">
            <x v="3"/>
          </reference>
          <reference field="1" count="1" selected="0">
            <x v="32"/>
          </reference>
          <reference field="3" count="1" selected="0">
            <x v="57"/>
          </reference>
          <reference field="4" count="1">
            <x v="21"/>
          </reference>
        </references>
      </pivotArea>
    </format>
    <format dxfId="161">
      <pivotArea dataOnly="0" labelOnly="1" outline="0" fieldPosition="0">
        <references count="4">
          <reference field="0" count="1" selected="0">
            <x v="3"/>
          </reference>
          <reference field="1" count="1" selected="0">
            <x v="33"/>
          </reference>
          <reference field="3" count="1" selected="0">
            <x v="13"/>
          </reference>
          <reference field="4" count="1">
            <x v="15"/>
          </reference>
        </references>
      </pivotArea>
    </format>
    <format dxfId="160">
      <pivotArea dataOnly="0" labelOnly="1" outline="0" fieldPosition="0">
        <references count="4">
          <reference field="0" count="1" selected="0">
            <x v="3"/>
          </reference>
          <reference field="1" count="1" selected="0">
            <x v="34"/>
          </reference>
          <reference field="3" count="1" selected="0">
            <x v="58"/>
          </reference>
          <reference field="4" count="2">
            <x v="25"/>
            <x v="35"/>
          </reference>
        </references>
      </pivotArea>
    </format>
    <format dxfId="159">
      <pivotArea dataOnly="0" labelOnly="1" outline="0" fieldPosition="0">
        <references count="4">
          <reference field="0" count="1" selected="0">
            <x v="7"/>
          </reference>
          <reference field="1" count="1" selected="0">
            <x v="34"/>
          </reference>
          <reference field="3" count="1" selected="0">
            <x v="58"/>
          </reference>
          <reference field="4" count="1">
            <x v="85"/>
          </reference>
        </references>
      </pivotArea>
    </format>
    <format dxfId="158">
      <pivotArea dataOnly="0" labelOnly="1" outline="0" fieldPosition="0">
        <references count="4">
          <reference field="0" count="1" selected="0">
            <x v="0"/>
          </reference>
          <reference field="1" count="1" selected="0">
            <x v="35"/>
          </reference>
          <reference field="3" count="1" selected="0">
            <x v="8"/>
          </reference>
          <reference field="4" count="2">
            <x v="76"/>
            <x v="77"/>
          </reference>
        </references>
      </pivotArea>
    </format>
    <format dxfId="157">
      <pivotArea dataOnly="0" labelOnly="1" outline="0" fieldPosition="0">
        <references count="4">
          <reference field="0" count="1" selected="0">
            <x v="1"/>
          </reference>
          <reference field="1" count="1" selected="0">
            <x v="35"/>
          </reference>
          <reference field="3" count="1" selected="0">
            <x v="8"/>
          </reference>
          <reference field="4" count="4">
            <x v="14"/>
            <x v="23"/>
            <x v="92"/>
            <x v="100"/>
          </reference>
        </references>
      </pivotArea>
    </format>
    <format dxfId="156">
      <pivotArea dataOnly="0" labelOnly="1" outline="0" fieldPosition="0">
        <references count="4">
          <reference field="0" count="1" selected="0">
            <x v="3"/>
          </reference>
          <reference field="1" count="1" selected="0">
            <x v="35"/>
          </reference>
          <reference field="3" count="1" selected="0">
            <x v="8"/>
          </reference>
          <reference field="4" count="1">
            <x v="123"/>
          </reference>
        </references>
      </pivotArea>
    </format>
    <format dxfId="155">
      <pivotArea dataOnly="0" labelOnly="1" outline="0" fieldPosition="0">
        <references count="4">
          <reference field="0" count="1" selected="0">
            <x v="7"/>
          </reference>
          <reference field="1" count="1" selected="0">
            <x v="35"/>
          </reference>
          <reference field="3" count="1" selected="0">
            <x v="8"/>
          </reference>
          <reference field="4" count="3">
            <x v="49"/>
            <x v="56"/>
            <x v="71"/>
          </reference>
        </references>
      </pivotArea>
    </format>
    <format dxfId="154">
      <pivotArea dataOnly="0" labelOnly="1" outline="0" fieldPosition="0">
        <references count="4">
          <reference field="0" count="1" selected="0">
            <x v="0"/>
          </reference>
          <reference field="1" count="1" selected="0">
            <x v="38"/>
          </reference>
          <reference field="3" count="1" selected="0">
            <x v="6"/>
          </reference>
          <reference field="4" count="2">
            <x v="76"/>
            <x v="77"/>
          </reference>
        </references>
      </pivotArea>
    </format>
    <format dxfId="153">
      <pivotArea dataOnly="0" labelOnly="1" outline="0" fieldPosition="0">
        <references count="4">
          <reference field="0" count="1" selected="0">
            <x v="1"/>
          </reference>
          <reference field="1" count="1" selected="0">
            <x v="38"/>
          </reference>
          <reference field="3" count="1" selected="0">
            <x v="6"/>
          </reference>
          <reference field="4" count="1">
            <x v="126"/>
          </reference>
        </references>
      </pivotArea>
    </format>
    <format dxfId="152">
      <pivotArea dataOnly="0" labelOnly="1" outline="0" fieldPosition="0">
        <references count="4">
          <reference field="0" count="1" selected="0">
            <x v="3"/>
          </reference>
          <reference field="1" count="1" selected="0">
            <x v="38"/>
          </reference>
          <reference field="3" count="1" selected="0">
            <x v="6"/>
          </reference>
          <reference field="4" count="1">
            <x v="127"/>
          </reference>
        </references>
      </pivotArea>
    </format>
    <format dxfId="151">
      <pivotArea dataOnly="0" labelOnly="1" outline="0" fieldPosition="0">
        <references count="4">
          <reference field="0" count="1" selected="0">
            <x v="7"/>
          </reference>
          <reference field="1" count="1" selected="0">
            <x v="38"/>
          </reference>
          <reference field="3" count="1" selected="0">
            <x v="6"/>
          </reference>
          <reference field="4" count="3">
            <x v="49"/>
            <x v="70"/>
            <x v="107"/>
          </reference>
        </references>
      </pivotArea>
    </format>
    <format dxfId="150">
      <pivotArea dataOnly="0" labelOnly="1" outline="0" fieldPosition="0">
        <references count="4">
          <reference field="0" count="1" selected="0">
            <x v="0"/>
          </reference>
          <reference field="1" count="1" selected="0">
            <x v="39"/>
          </reference>
          <reference field="3" count="1" selected="0">
            <x v="10"/>
          </reference>
          <reference field="4" count="2">
            <x v="13"/>
            <x v="34"/>
          </reference>
        </references>
      </pivotArea>
    </format>
    <format dxfId="149">
      <pivotArea dataOnly="0" labelOnly="1" outline="0" fieldPosition="0">
        <references count="4">
          <reference field="0" count="1" selected="0">
            <x v="1"/>
          </reference>
          <reference field="1" count="1" selected="0">
            <x v="39"/>
          </reference>
          <reference field="3" count="1" selected="0">
            <x v="10"/>
          </reference>
          <reference field="4" count="1">
            <x v="125"/>
          </reference>
        </references>
      </pivotArea>
    </format>
    <format dxfId="148">
      <pivotArea dataOnly="0" labelOnly="1" outline="0" fieldPosition="0">
        <references count="4">
          <reference field="0" count="1" selected="0">
            <x v="7"/>
          </reference>
          <reference field="1" count="1" selected="0">
            <x v="39"/>
          </reference>
          <reference field="3" count="1" selected="0">
            <x v="10"/>
          </reference>
          <reference field="4" count="3">
            <x v="49"/>
            <x v="72"/>
            <x v="122"/>
          </reference>
        </references>
      </pivotArea>
    </format>
    <format dxfId="147">
      <pivotArea dataOnly="0" labelOnly="1" outline="0" fieldPosition="0">
        <references count="4">
          <reference field="0" count="1" selected="0">
            <x v="0"/>
          </reference>
          <reference field="1" count="1" selected="0">
            <x v="41"/>
          </reference>
          <reference field="3" count="1" selected="0">
            <x v="18"/>
          </reference>
          <reference field="4" count="1">
            <x v="78"/>
          </reference>
        </references>
      </pivotArea>
    </format>
    <format dxfId="146">
      <pivotArea dataOnly="0" labelOnly="1" outline="0" fieldPosition="0">
        <references count="4">
          <reference field="0" count="1" selected="0">
            <x v="1"/>
          </reference>
          <reference field="1" count="1" selected="0">
            <x v="41"/>
          </reference>
          <reference field="3" count="1" selected="0">
            <x v="18"/>
          </reference>
          <reference field="4" count="1">
            <x v="98"/>
          </reference>
        </references>
      </pivotArea>
    </format>
    <format dxfId="145">
      <pivotArea dataOnly="0" labelOnly="1" outline="0" fieldPosition="0">
        <references count="4">
          <reference field="0" count="1" selected="0">
            <x v="3"/>
          </reference>
          <reference field="1" count="1" selected="0">
            <x v="41"/>
          </reference>
          <reference field="3" count="1" selected="0">
            <x v="18"/>
          </reference>
          <reference field="4" count="1">
            <x v="121"/>
          </reference>
        </references>
      </pivotArea>
    </format>
    <format dxfId="144">
      <pivotArea dataOnly="0" labelOnly="1" outline="0" fieldPosition="0">
        <references count="4">
          <reference field="0" count="1" selected="0">
            <x v="7"/>
          </reference>
          <reference field="1" count="1" selected="0">
            <x v="41"/>
          </reference>
          <reference field="3" count="1" selected="0">
            <x v="18"/>
          </reference>
          <reference field="4" count="4">
            <x v="17"/>
            <x v="27"/>
            <x v="45"/>
            <x v="86"/>
          </reference>
        </references>
      </pivotArea>
    </format>
    <format dxfId="143">
      <pivotArea dataOnly="0" labelOnly="1" outline="0" fieldPosition="0">
        <references count="4">
          <reference field="0" count="1" selected="0">
            <x v="3"/>
          </reference>
          <reference field="1" count="1" selected="0">
            <x v="43"/>
          </reference>
          <reference field="3" count="1" selected="0">
            <x v="22"/>
          </reference>
          <reference field="4" count="1">
            <x v="41"/>
          </reference>
        </references>
      </pivotArea>
    </format>
    <format dxfId="142">
      <pivotArea dataOnly="0" labelOnly="1" outline="0" fieldPosition="0">
        <references count="4">
          <reference field="0" count="1" selected="0">
            <x v="3"/>
          </reference>
          <reference field="1" count="1" selected="0">
            <x v="47"/>
          </reference>
          <reference field="3" count="1" selected="0">
            <x v="4"/>
          </reference>
          <reference field="4" count="1">
            <x v="80"/>
          </reference>
        </references>
      </pivotArea>
    </format>
    <format dxfId="141">
      <pivotArea dataOnly="0" labelOnly="1" outline="0" fieldPosition="0">
        <references count="4">
          <reference field="0" count="1" selected="0">
            <x v="3"/>
          </reference>
          <reference field="1" count="1" selected="0">
            <x v="51"/>
          </reference>
          <reference field="3" count="1" selected="0">
            <x v="2"/>
          </reference>
          <reference field="4" count="1">
            <x v="26"/>
          </reference>
        </references>
      </pivotArea>
    </format>
    <format dxfId="140">
      <pivotArea dataOnly="0" labelOnly="1" outline="0" fieldPosition="0">
        <references count="4">
          <reference field="0" count="1" selected="0">
            <x v="3"/>
          </reference>
          <reference field="1" count="1" selected="0">
            <x v="53"/>
          </reference>
          <reference field="3" count="1" selected="0">
            <x v="39"/>
          </reference>
          <reference field="4" count="1">
            <x v="36"/>
          </reference>
        </references>
      </pivotArea>
    </format>
    <format dxfId="139">
      <pivotArea dataOnly="0" labelOnly="1" outline="0" fieldPosition="0">
        <references count="4">
          <reference field="0" count="1" selected="0">
            <x v="1"/>
          </reference>
          <reference field="1" count="1" selected="0">
            <x v="54"/>
          </reference>
          <reference field="3" count="1" selected="0">
            <x v="29"/>
          </reference>
          <reference field="4" count="1">
            <x v="118"/>
          </reference>
        </references>
      </pivotArea>
    </format>
    <format dxfId="138">
      <pivotArea dataOnly="0" labelOnly="1" outline="0" fieldPosition="0">
        <references count="4">
          <reference field="0" count="1" selected="0">
            <x v="3"/>
          </reference>
          <reference field="1" count="1" selected="0">
            <x v="54"/>
          </reference>
          <reference field="3" count="1" selected="0">
            <x v="29"/>
          </reference>
          <reference field="4" count="1">
            <x v="82"/>
          </reference>
        </references>
      </pivotArea>
    </format>
    <format dxfId="137">
      <pivotArea dataOnly="0" labelOnly="1" outline="0" fieldPosition="0">
        <references count="4">
          <reference field="0" count="1" selected="0">
            <x v="7"/>
          </reference>
          <reference field="1" count="1" selected="0">
            <x v="54"/>
          </reference>
          <reference field="3" count="1" selected="0">
            <x v="29"/>
          </reference>
          <reference field="4" count="1">
            <x v="83"/>
          </reference>
        </references>
      </pivotArea>
    </format>
    <format dxfId="136">
      <pivotArea dataOnly="0" labelOnly="1" outline="0" fieldPosition="0">
        <references count="4">
          <reference field="0" count="1" selected="0">
            <x v="1"/>
          </reference>
          <reference field="1" count="1" selected="0">
            <x v="58"/>
          </reference>
          <reference field="3" count="1" selected="0">
            <x v="5"/>
          </reference>
          <reference field="4" count="1">
            <x v="117"/>
          </reference>
        </references>
      </pivotArea>
    </format>
    <format dxfId="135">
      <pivotArea dataOnly="0" labelOnly="1" outline="0" fieldPosition="0">
        <references count="4">
          <reference field="0" count="1" selected="0">
            <x v="3"/>
          </reference>
          <reference field="1" count="1" selected="0">
            <x v="58"/>
          </reference>
          <reference field="3" count="1" selected="0">
            <x v="5"/>
          </reference>
          <reference field="4" count="1">
            <x v="82"/>
          </reference>
        </references>
      </pivotArea>
    </format>
    <format dxfId="134">
      <pivotArea dataOnly="0" labelOnly="1" outline="0" fieldPosition="0">
        <references count="4">
          <reference field="0" count="1" selected="0">
            <x v="7"/>
          </reference>
          <reference field="1" count="1" selected="0">
            <x v="58"/>
          </reference>
          <reference field="3" count="1" selected="0">
            <x v="5"/>
          </reference>
          <reference field="4" count="4">
            <x v="61"/>
            <x v="65"/>
            <x v="109"/>
            <x v="112"/>
          </reference>
        </references>
      </pivotArea>
    </format>
    <format dxfId="133">
      <pivotArea dataOnly="0" labelOnly="1" outline="0" fieldPosition="0">
        <references count="4">
          <reference field="0" count="1" selected="0">
            <x v="3"/>
          </reference>
          <reference field="1" count="1" selected="0">
            <x v="62"/>
          </reference>
          <reference field="3" count="1" selected="0">
            <x v="49"/>
          </reference>
          <reference field="4" count="2">
            <x v="24"/>
            <x v="7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8"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31" firstHeaderRow="1" firstDataRow="1" firstDataCol="1"/>
  <pivotFields count="22">
    <pivotField dataField="1" showAll="0"/>
    <pivotField showAll="0"/>
    <pivotField showAll="0"/>
    <pivotField axis="axisRow" showAll="0" sortType="descending">
      <items count="128">
        <item x="37"/>
        <item x="109"/>
        <item x="107"/>
        <item x="106"/>
        <item x="108"/>
        <item x="51"/>
        <item x="49"/>
        <item x="50"/>
        <item x="26"/>
        <item x="99"/>
        <item x="60"/>
        <item x="59"/>
        <item x="114"/>
        <item x="4"/>
        <item x="77"/>
        <item x="118"/>
        <item x="113"/>
        <item x="30"/>
        <item x="112"/>
        <item x="115"/>
        <item x="116"/>
        <item x="117"/>
        <item x="75"/>
        <item x="124"/>
        <item x="73"/>
        <item x="102"/>
        <item x="29"/>
        <item x="68"/>
        <item x="94"/>
        <item x="95"/>
        <item x="100"/>
        <item x="111"/>
        <item x="61"/>
        <item x="3"/>
        <item x="119"/>
        <item x="103"/>
        <item x="105"/>
        <item x="72"/>
        <item x="7"/>
        <item x="0"/>
        <item x="101"/>
        <item x="93"/>
        <item x="63"/>
        <item x="104"/>
        <item x="27"/>
        <item x="53"/>
        <item x="58"/>
        <item x="98"/>
        <item x="21"/>
        <item x="44"/>
        <item x="9"/>
        <item x="12"/>
        <item x="14"/>
        <item x="15"/>
        <item x="13"/>
        <item x="20"/>
        <item x="17"/>
        <item x="35"/>
        <item x="47"/>
        <item x="36"/>
        <item x="33"/>
        <item x="42"/>
        <item x="39"/>
        <item x="43"/>
        <item x="31"/>
        <item x="96"/>
        <item x="55"/>
        <item x="71"/>
        <item x="56"/>
        <item x="22"/>
        <item x="19"/>
        <item x="24"/>
        <item x="85"/>
        <item x="97"/>
        <item x="125"/>
        <item x="2"/>
        <item x="1"/>
        <item x="5"/>
        <item x="6"/>
        <item x="123"/>
        <item x="126"/>
        <item x="45"/>
        <item x="52"/>
        <item x="18"/>
        <item x="28"/>
        <item x="10"/>
        <item x="66"/>
        <item x="82"/>
        <item x="83"/>
        <item x="84"/>
        <item x="76"/>
        <item x="65"/>
        <item x="67"/>
        <item x="89"/>
        <item x="69"/>
        <item x="88"/>
        <item x="80"/>
        <item x="54"/>
        <item x="74"/>
        <item x="62"/>
        <item x="110"/>
        <item x="70"/>
        <item x="92"/>
        <item x="16"/>
        <item x="48"/>
        <item x="23"/>
        <item x="38"/>
        <item x="32"/>
        <item x="41"/>
        <item x="46"/>
        <item x="34"/>
        <item x="40"/>
        <item x="11"/>
        <item x="64"/>
        <item x="86"/>
        <item x="81"/>
        <item x="90"/>
        <item x="91"/>
        <item x="87"/>
        <item x="122"/>
        <item x="25"/>
        <item x="120"/>
        <item x="57"/>
        <item x="79"/>
        <item x="78"/>
        <item x="121"/>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28">
    <i>
      <x v="48"/>
    </i>
    <i>
      <x v="111"/>
    </i>
    <i>
      <x v="126"/>
    </i>
    <i>
      <x v="75"/>
    </i>
    <i>
      <x v="78"/>
    </i>
    <i>
      <x v="76"/>
    </i>
    <i>
      <x v="24"/>
    </i>
    <i>
      <x v="83"/>
    </i>
    <i>
      <x v="70"/>
    </i>
    <i>
      <x v="105"/>
    </i>
    <i>
      <x v="73"/>
    </i>
    <i>
      <x v="112"/>
    </i>
    <i>
      <x v="89"/>
    </i>
    <i>
      <x v="11"/>
    </i>
    <i>
      <x v="65"/>
    </i>
    <i>
      <x v="12"/>
    </i>
    <i>
      <x v="81"/>
    </i>
    <i>
      <x v="13"/>
    </i>
    <i>
      <x v="97"/>
    </i>
    <i>
      <x v="14"/>
    </i>
    <i>
      <x v="120"/>
    </i>
    <i>
      <x v="15"/>
    </i>
    <i>
      <x v="69"/>
    </i>
    <i>
      <x v="16"/>
    </i>
    <i>
      <x v="77"/>
    </i>
    <i>
      <x v="17"/>
    </i>
    <i>
      <x v="85"/>
    </i>
    <i>
      <x v="18"/>
    </i>
    <i>
      <x v="93"/>
    </i>
    <i>
      <x v="19"/>
    </i>
    <i>
      <x v="101"/>
    </i>
    <i>
      <x v="20"/>
    </i>
    <i>
      <x v="116"/>
    </i>
    <i>
      <x v="21"/>
    </i>
    <i>
      <x v="124"/>
    </i>
    <i>
      <x v="22"/>
    </i>
    <i>
      <x v="67"/>
    </i>
    <i>
      <x v="23"/>
    </i>
    <i>
      <x v="71"/>
    </i>
    <i>
      <x v="4"/>
    </i>
    <i>
      <x v="6"/>
    </i>
    <i>
      <x v="25"/>
    </i>
    <i>
      <x v="79"/>
    </i>
    <i>
      <x v="26"/>
    </i>
    <i>
      <x v="9"/>
    </i>
    <i>
      <x v="27"/>
    </i>
    <i>
      <x v="87"/>
    </i>
    <i>
      <x v="28"/>
    </i>
    <i>
      <x v="91"/>
    </i>
    <i>
      <x v="29"/>
    </i>
    <i>
      <x v="95"/>
    </i>
    <i>
      <x v="30"/>
    </i>
    <i>
      <x v="99"/>
    </i>
    <i>
      <x v="31"/>
    </i>
    <i>
      <x v="103"/>
    </i>
    <i>
      <x v="32"/>
    </i>
    <i>
      <x v="114"/>
    </i>
    <i>
      <x v="33"/>
    </i>
    <i>
      <x v="118"/>
    </i>
    <i>
      <x v="34"/>
    </i>
    <i>
      <x v="122"/>
    </i>
    <i>
      <x v="35"/>
    </i>
    <i>
      <x v="64"/>
    </i>
    <i>
      <x v="36"/>
    </i>
    <i>
      <x v="66"/>
    </i>
    <i>
      <x v="37"/>
    </i>
    <i>
      <x v="68"/>
    </i>
    <i>
      <x v="38"/>
    </i>
    <i>
      <x v="5"/>
    </i>
    <i>
      <x v="39"/>
    </i>
    <i>
      <x v="72"/>
    </i>
    <i>
      <x v="40"/>
    </i>
    <i>
      <x v="74"/>
    </i>
    <i>
      <x v="41"/>
    </i>
    <i>
      <x v="7"/>
    </i>
    <i>
      <x v="42"/>
    </i>
    <i>
      <x v="8"/>
    </i>
    <i>
      <x v="43"/>
    </i>
    <i>
      <x v="80"/>
    </i>
    <i>
      <x v="44"/>
    </i>
    <i>
      <x v="82"/>
    </i>
    <i>
      <x v="45"/>
    </i>
    <i>
      <x v="84"/>
    </i>
    <i>
      <x v="46"/>
    </i>
    <i>
      <x v="86"/>
    </i>
    <i>
      <x v="47"/>
    </i>
    <i>
      <x v="88"/>
    </i>
    <i>
      <x v="1"/>
    </i>
    <i>
      <x v="90"/>
    </i>
    <i>
      <x v="49"/>
    </i>
    <i>
      <x v="92"/>
    </i>
    <i>
      <x v="50"/>
    </i>
    <i>
      <x v="94"/>
    </i>
    <i>
      <x v="51"/>
    </i>
    <i>
      <x v="96"/>
    </i>
    <i>
      <x v="52"/>
    </i>
    <i>
      <x v="98"/>
    </i>
    <i>
      <x v="104"/>
    </i>
    <i>
      <x v="100"/>
    </i>
    <i>
      <x v="106"/>
    </i>
    <i>
      <x v="102"/>
    </i>
    <i>
      <x v="108"/>
    </i>
    <i>
      <x v="10"/>
    </i>
    <i>
      <x v="110"/>
    </i>
    <i>
      <x v="53"/>
    </i>
    <i>
      <x v="107"/>
    </i>
    <i>
      <x v="54"/>
    </i>
    <i>
      <x v="109"/>
    </i>
    <i>
      <x v="55"/>
    </i>
    <i>
      <x v="2"/>
    </i>
    <i>
      <x v="56"/>
    </i>
    <i>
      <x v="113"/>
    </i>
    <i>
      <x v="57"/>
    </i>
    <i>
      <x v="115"/>
    </i>
    <i>
      <x v="58"/>
    </i>
    <i>
      <x v="117"/>
    </i>
    <i>
      <x v="59"/>
    </i>
    <i>
      <x v="119"/>
    </i>
    <i>
      <x v="60"/>
    </i>
    <i>
      <x v="121"/>
    </i>
    <i>
      <x v="61"/>
    </i>
    <i>
      <x v="123"/>
    </i>
    <i>
      <x v="125"/>
    </i>
    <i>
      <x v="3"/>
    </i>
    <i>
      <x/>
    </i>
    <i>
      <x v="62"/>
    </i>
    <i>
      <x v="63"/>
    </i>
    <i t="grand">
      <x/>
    </i>
  </rowItems>
  <colItems count="1">
    <i/>
  </colItems>
  <dataFields count="1">
    <dataField name="Cuenta de Entidad" fld="0" subtotal="count" baseField="0" baseItem="0"/>
  </dataFields>
  <formats count="3">
    <format dxfId="5">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
      <pivotArea dataOnly="0" labelOnly="1" fieldPosition="0">
        <references count="1">
          <reference field="3" count="27">
            <x v="100"/>
            <x v="101"/>
            <x v="102"/>
            <x v="103"/>
            <x v="104"/>
            <x v="105"/>
            <x v="106"/>
            <x v="107"/>
            <x v="108"/>
            <x v="109"/>
            <x v="110"/>
            <x v="111"/>
            <x v="112"/>
            <x v="113"/>
            <x v="114"/>
            <x v="115"/>
            <x v="116"/>
            <x v="117"/>
            <x v="118"/>
            <x v="119"/>
            <x v="120"/>
            <x v="121"/>
            <x v="122"/>
            <x v="123"/>
            <x v="124"/>
            <x v="125"/>
            <x v="1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1" firstHeaderRow="1" firstDataRow="1" firstDataCol="1"/>
  <pivotFields count="2">
    <pivotField axis="axisRow" showAll="0" sortType="descending">
      <items count="88">
        <item x="32"/>
        <item x="85"/>
        <item x="7"/>
        <item x="8"/>
        <item x="62"/>
        <item x="63"/>
        <item x="64"/>
        <item x="4"/>
        <item x="2"/>
        <item x="53"/>
        <item x="9"/>
        <item x="3"/>
        <item x="10"/>
        <item x="72"/>
        <item x="22"/>
        <item x="19"/>
        <item x="65"/>
        <item x="73"/>
        <item x="74"/>
        <item x="83"/>
        <item x="50"/>
        <item x="82"/>
        <item x="66"/>
        <item x="15"/>
        <item x="77"/>
        <item x="42"/>
        <item x="67"/>
        <item x="68"/>
        <item x="69"/>
        <item x="21"/>
        <item x="40"/>
        <item x="51"/>
        <item x="54"/>
        <item x="52"/>
        <item x="70"/>
        <item x="75"/>
        <item x="39"/>
        <item x="11"/>
        <item x="58"/>
        <item x="14"/>
        <item x="59"/>
        <item x="20"/>
        <item x="16"/>
        <item x="17"/>
        <item x="18"/>
        <item x="23"/>
        <item x="5"/>
        <item x="6"/>
        <item x="12"/>
        <item x="44"/>
        <item x="34"/>
        <item x="71"/>
        <item x="79"/>
        <item x="35"/>
        <item x="36"/>
        <item x="86"/>
        <item x="37"/>
        <item x="80"/>
        <item x="24"/>
        <item x="43"/>
        <item x="84"/>
        <item x="55"/>
        <item x="25"/>
        <item x="26"/>
        <item x="81"/>
        <item x="27"/>
        <item x="28"/>
        <item x="29"/>
        <item x="60"/>
        <item x="38"/>
        <item x="78"/>
        <item x="41"/>
        <item x="76"/>
        <item x="56"/>
        <item x="13"/>
        <item x="57"/>
        <item x="48"/>
        <item x="49"/>
        <item x="33"/>
        <item x="1"/>
        <item x="0"/>
        <item x="45"/>
        <item x="47"/>
        <item x="30"/>
        <item x="46"/>
        <item x="31"/>
        <item x="61"/>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88">
    <i>
      <x v="13"/>
    </i>
    <i>
      <x v="74"/>
    </i>
    <i>
      <x v="79"/>
    </i>
    <i>
      <x v="56"/>
    </i>
    <i>
      <x v="69"/>
    </i>
    <i>
      <x v="68"/>
    </i>
    <i>
      <x v="14"/>
    </i>
    <i>
      <x v="20"/>
    </i>
    <i>
      <x v="39"/>
    </i>
    <i>
      <x v="36"/>
    </i>
    <i>
      <x v="42"/>
    </i>
    <i>
      <x v="9"/>
    </i>
    <i>
      <x v="58"/>
    </i>
    <i>
      <x v="50"/>
    </i>
    <i>
      <x v="12"/>
    </i>
    <i>
      <x v="66"/>
    </i>
    <i>
      <x v="1"/>
    </i>
    <i>
      <x v="82"/>
    </i>
    <i>
      <x v="2"/>
    </i>
    <i>
      <x v="54"/>
    </i>
    <i>
      <x v="15"/>
    </i>
    <i>
      <x v="62"/>
    </i>
    <i>
      <x v="16"/>
    </i>
    <i>
      <x v="70"/>
    </i>
    <i>
      <x v="17"/>
    </i>
    <i>
      <x v="78"/>
    </i>
    <i>
      <x v="18"/>
    </i>
    <i>
      <x v="11"/>
    </i>
    <i>
      <x v="19"/>
    </i>
    <i>
      <x v="52"/>
    </i>
    <i>
      <x v="3"/>
    </i>
    <i>
      <x v="6"/>
    </i>
    <i>
      <x v="21"/>
    </i>
    <i>
      <x v="60"/>
    </i>
    <i>
      <x v="22"/>
    </i>
    <i>
      <x v="64"/>
    </i>
    <i>
      <x v="23"/>
    </i>
    <i>
      <x v="7"/>
    </i>
    <i>
      <x v="24"/>
    </i>
    <i>
      <x v="72"/>
    </i>
    <i>
      <x v="25"/>
    </i>
    <i>
      <x v="76"/>
    </i>
    <i>
      <x v="26"/>
    </i>
    <i>
      <x v="80"/>
    </i>
    <i>
      <x v="27"/>
    </i>
    <i>
      <x v="84"/>
    </i>
    <i>
      <x v="28"/>
    </i>
    <i>
      <x v="49"/>
    </i>
    <i>
      <x v="29"/>
    </i>
    <i>
      <x v="51"/>
    </i>
    <i>
      <x v="30"/>
    </i>
    <i>
      <x v="53"/>
    </i>
    <i>
      <x v="31"/>
    </i>
    <i>
      <x v="55"/>
    </i>
    <i>
      <x v="32"/>
    </i>
    <i>
      <x v="57"/>
    </i>
    <i>
      <x v="33"/>
    </i>
    <i>
      <x v="59"/>
    </i>
    <i>
      <x v="34"/>
    </i>
    <i>
      <x v="61"/>
    </i>
    <i>
      <x v="35"/>
    </i>
    <i>
      <x v="63"/>
    </i>
    <i>
      <x v="4"/>
    </i>
    <i>
      <x v="65"/>
    </i>
    <i>
      <x v="37"/>
    </i>
    <i>
      <x v="67"/>
    </i>
    <i>
      <x v="38"/>
    </i>
    <i>
      <x v="8"/>
    </i>
    <i>
      <x v="5"/>
    </i>
    <i>
      <x v="71"/>
    </i>
    <i>
      <x v="40"/>
    </i>
    <i>
      <x v="73"/>
    </i>
    <i>
      <x v="41"/>
    </i>
    <i>
      <x v="75"/>
    </i>
    <i>
      <x v="86"/>
    </i>
    <i>
      <x v="77"/>
    </i>
    <i>
      <x/>
    </i>
    <i>
      <x v="10"/>
    </i>
    <i>
      <x v="44"/>
    </i>
    <i>
      <x v="81"/>
    </i>
    <i>
      <x v="45"/>
    </i>
    <i>
      <x v="83"/>
    </i>
    <i>
      <x v="46"/>
    </i>
    <i>
      <x v="85"/>
    </i>
    <i>
      <x v="47"/>
    </i>
    <i>
      <x v="48"/>
    </i>
    <i>
      <x v="43"/>
    </i>
    <i t="grand">
      <x/>
    </i>
  </rowItems>
  <colItems count="1">
    <i/>
  </colItems>
  <dataFields count="1">
    <dataField name="Cuenta de Orden" fld="1" subtotal="count" baseField="0" baseItem="0"/>
  </dataFields>
  <formats count="2">
    <format dxfId="2">
      <pivotArea collapsedLevelsAreSubtotals="1" fieldPosition="0">
        <references count="1">
          <reference field="0" count="1">
            <x v="14"/>
          </reference>
        </references>
      </pivotArea>
    </format>
    <format dxfId="1">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0" cacheId="6"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location ref="A3:J17" firstHeaderRow="2" firstDataRow="2" firstDataCol="4" rowPageCount="1" colPageCount="1"/>
  <pivotFields count="25">
    <pivotField axis="axisRow" compact="0" outline="0" showAll="0" defaultSubtotal="0">
      <items count="8">
        <item x="0"/>
        <item x="5"/>
        <item x="3"/>
        <item x="7"/>
        <item x="6"/>
        <item x="1"/>
        <item x="4"/>
        <item x="2"/>
      </items>
    </pivotField>
    <pivotField axis="axisRow" compact="0" outline="0" showAll="0" defaultSubtotal="0">
      <items count="63">
        <item x="56"/>
        <item x="58"/>
        <item x="59"/>
        <item x="57"/>
        <item x="27"/>
        <item x="33"/>
        <item x="37"/>
        <item x="38"/>
        <item x="39"/>
        <item x="40"/>
        <item x="62"/>
        <item x="60"/>
        <item x="41"/>
        <item x="42"/>
        <item x="30"/>
        <item x="31"/>
        <item x="25"/>
        <item x="16"/>
        <item x="9"/>
        <item x="61"/>
        <item x="7"/>
        <item x="26"/>
        <item x="28"/>
        <item x="32"/>
        <item x="43"/>
        <item x="6"/>
        <item x="47"/>
        <item x="48"/>
        <item x="49"/>
        <item x="0"/>
        <item x="50"/>
        <item x="51"/>
        <item x="52"/>
        <item x="53"/>
        <item x="17"/>
        <item x="1"/>
        <item x="36"/>
        <item x="11"/>
        <item x="2"/>
        <item x="3"/>
        <item x="18"/>
        <item x="4"/>
        <item x="12"/>
        <item x="44"/>
        <item x="13"/>
        <item x="15"/>
        <item x="14"/>
        <item x="54"/>
        <item x="5"/>
        <item x="10"/>
        <item x="29"/>
        <item x="45"/>
        <item x="8"/>
        <item x="46"/>
        <item x="24"/>
        <item x="35"/>
        <item x="23"/>
        <item x="22"/>
        <item x="19"/>
        <item x="21"/>
        <item x="20"/>
        <item x="34"/>
        <item x="55"/>
      </items>
    </pivotField>
    <pivotField compact="0" outline="0" showAll="0" defaultSubtotal="0"/>
    <pivotField axis="axisRow" compact="0" outline="0" showAll="0" defaultSubtotal="0">
      <items count="63">
        <item x="41"/>
        <item x="43"/>
        <item x="45"/>
        <item x="11"/>
        <item x="54"/>
        <item x="19"/>
        <item x="2"/>
        <item x="6"/>
        <item x="1"/>
        <item x="22"/>
        <item x="3"/>
        <item x="12"/>
        <item x="14"/>
        <item x="53"/>
        <item x="60"/>
        <item x="58"/>
        <item x="56"/>
        <item x="33"/>
        <item x="4"/>
        <item x="49"/>
        <item x="61"/>
        <item x="9"/>
        <item x="44"/>
        <item x="27"/>
        <item x="29"/>
        <item x="15"/>
        <item x="59"/>
        <item x="62"/>
        <item x="0"/>
        <item x="24"/>
        <item x="47"/>
        <item x="50"/>
        <item x="51"/>
        <item x="18"/>
        <item x="30"/>
        <item x="31"/>
        <item x="37"/>
        <item x="23"/>
        <item x="57"/>
        <item x="46"/>
        <item x="36"/>
        <item x="13"/>
        <item x="38"/>
        <item x="42"/>
        <item x="39"/>
        <item x="40"/>
        <item x="25"/>
        <item x="5"/>
        <item x="28"/>
        <item x="55"/>
        <item x="26"/>
        <item x="10"/>
        <item x="20"/>
        <item x="21"/>
        <item x="35"/>
        <item x="16"/>
        <item x="8"/>
        <item x="52"/>
        <item x="17"/>
        <item x="48"/>
        <item x="7"/>
        <item x="32"/>
        <item x="34"/>
      </items>
    </pivotField>
    <pivotField axis="axisRow" compact="0" outline="0" showAll="0">
      <items count="130">
        <item x="37"/>
        <item x="108"/>
        <item x="106"/>
        <item x="105"/>
        <item x="107"/>
        <item x="51"/>
        <item x="49"/>
        <item x="50"/>
        <item x="26"/>
        <item x="98"/>
        <item x="60"/>
        <item x="59"/>
        <item x="113"/>
        <item x="4"/>
        <item x="76"/>
        <item x="117"/>
        <item x="112"/>
        <item x="30"/>
        <item x="111"/>
        <item x="114"/>
        <item x="115"/>
        <item x="116"/>
        <item x="127"/>
        <item x="74"/>
        <item x="124"/>
        <item x="119"/>
        <item x="101"/>
        <item x="29"/>
        <item x="68"/>
        <item x="93"/>
        <item x="94"/>
        <item x="99"/>
        <item x="110"/>
        <item x="61"/>
        <item x="3"/>
        <item x="118"/>
        <item x="102"/>
        <item x="104"/>
        <item x="72"/>
        <item x="7"/>
        <item x="0"/>
        <item x="100"/>
        <item x="92"/>
        <item x="63"/>
        <item x="103"/>
        <item x="27"/>
        <item x="53"/>
        <item x="58"/>
        <item x="97"/>
        <item x="21"/>
        <item x="44"/>
        <item x="9"/>
        <item x="12"/>
        <item x="14"/>
        <item x="15"/>
        <item x="13"/>
        <item x="20"/>
        <item x="17"/>
        <item x="35"/>
        <item x="47"/>
        <item x="36"/>
        <item x="33"/>
        <item x="42"/>
        <item x="39"/>
        <item x="43"/>
        <item x="31"/>
        <item x="95"/>
        <item x="55"/>
        <item x="71"/>
        <item x="56"/>
        <item x="22"/>
        <item x="19"/>
        <item x="24"/>
        <item x="84"/>
        <item x="96"/>
        <item x="125"/>
        <item x="2"/>
        <item x="1"/>
        <item x="5"/>
        <item x="6"/>
        <item x="123"/>
        <item x="128"/>
        <item x="126"/>
        <item x="45"/>
        <item x="52"/>
        <item x="18"/>
        <item x="28"/>
        <item x="10"/>
        <item x="66"/>
        <item x="81"/>
        <item x="82"/>
        <item x="83"/>
        <item x="75"/>
        <item x="65"/>
        <item x="67"/>
        <item x="88"/>
        <item x="69"/>
        <item x="87"/>
        <item x="79"/>
        <item x="54"/>
        <item x="73"/>
        <item x="62"/>
        <item x="109"/>
        <item x="70"/>
        <item x="91"/>
        <item x="16"/>
        <item x="48"/>
        <item x="23"/>
        <item x="38"/>
        <item x="32"/>
        <item x="41"/>
        <item x="46"/>
        <item x="34"/>
        <item x="40"/>
        <item x="11"/>
        <item x="64"/>
        <item x="85"/>
        <item x="80"/>
        <item x="89"/>
        <item x="90"/>
        <item x="86"/>
        <item x="122"/>
        <item x="25"/>
        <item x="120"/>
        <item x="57"/>
        <item x="78"/>
        <item x="77"/>
        <item x="12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0"/>
        <item x="1"/>
        <item t="default"/>
      </items>
    </pivotField>
  </pivotFields>
  <rowFields count="4">
    <field x="1"/>
    <field x="3"/>
    <field x="0"/>
    <field x="4"/>
  </rowFields>
  <rowItems count="13">
    <i>
      <x v="6"/>
      <x v="36"/>
      <x v="4"/>
      <x v="42"/>
    </i>
    <i>
      <x v="7"/>
      <x v="42"/>
      <x v="4"/>
      <x v="29"/>
    </i>
    <i>
      <x v="8"/>
      <x v="44"/>
      <x v="4"/>
      <x v="30"/>
    </i>
    <i>
      <x v="9"/>
      <x v="45"/>
      <x v="4"/>
      <x v="66"/>
    </i>
    <i>
      <x v="12"/>
      <x/>
      <x v="4"/>
      <x v="74"/>
    </i>
    <i>
      <x v="13"/>
      <x v="43"/>
      <x v="4"/>
      <x v="48"/>
    </i>
    <i>
      <x v="16"/>
      <x v="46"/>
      <x v="4"/>
      <x v="9"/>
    </i>
    <i r="2">
      <x v="7"/>
      <x v="59"/>
    </i>
    <i r="3">
      <x v="111"/>
    </i>
    <i r="3">
      <x v="113"/>
    </i>
    <i>
      <x v="24"/>
      <x v="1"/>
      <x v="4"/>
      <x v="31"/>
    </i>
    <i>
      <x v="36"/>
      <x v="40"/>
      <x v="4"/>
      <x v="104"/>
    </i>
    <i t="grand">
      <x/>
    </i>
  </rowItems>
  <colItems count="1">
    <i/>
  </colItems>
  <pageFields count="1">
    <pageField fld="24" item="1" hier="-1"/>
  </pageFields>
  <formats count="22">
    <format dxfId="132">
      <pivotArea dataOnly="0" labelOnly="1" outline="0" fieldPosition="0">
        <references count="1">
          <reference field="1" count="9">
            <x v="6"/>
            <x v="7"/>
            <x v="8"/>
            <x v="9"/>
            <x v="12"/>
            <x v="13"/>
            <x v="16"/>
            <x v="24"/>
            <x v="36"/>
          </reference>
        </references>
      </pivotArea>
    </format>
    <format dxfId="131">
      <pivotArea dataOnly="0" labelOnly="1" outline="0" fieldPosition="0">
        <references count="2">
          <reference field="1" count="1" selected="0">
            <x v="6"/>
          </reference>
          <reference field="3" count="1">
            <x v="36"/>
          </reference>
        </references>
      </pivotArea>
    </format>
    <format dxfId="130">
      <pivotArea dataOnly="0" labelOnly="1" outline="0" fieldPosition="0">
        <references count="2">
          <reference field="1" count="1" selected="0">
            <x v="7"/>
          </reference>
          <reference field="3" count="1">
            <x v="42"/>
          </reference>
        </references>
      </pivotArea>
    </format>
    <format dxfId="129">
      <pivotArea dataOnly="0" labelOnly="1" outline="0" fieldPosition="0">
        <references count="2">
          <reference field="1" count="1" selected="0">
            <x v="8"/>
          </reference>
          <reference field="3" count="1">
            <x v="44"/>
          </reference>
        </references>
      </pivotArea>
    </format>
    <format dxfId="128">
      <pivotArea dataOnly="0" labelOnly="1" outline="0" fieldPosition="0">
        <references count="2">
          <reference field="1" count="1" selected="0">
            <x v="9"/>
          </reference>
          <reference field="3" count="1">
            <x v="45"/>
          </reference>
        </references>
      </pivotArea>
    </format>
    <format dxfId="127">
      <pivotArea dataOnly="0" labelOnly="1" outline="0" fieldPosition="0">
        <references count="2">
          <reference field="1" count="1" selected="0">
            <x v="12"/>
          </reference>
          <reference field="3" count="1">
            <x v="0"/>
          </reference>
        </references>
      </pivotArea>
    </format>
    <format dxfId="126">
      <pivotArea dataOnly="0" labelOnly="1" outline="0" fieldPosition="0">
        <references count="2">
          <reference field="1" count="1" selected="0">
            <x v="13"/>
          </reference>
          <reference field="3" count="1">
            <x v="43"/>
          </reference>
        </references>
      </pivotArea>
    </format>
    <format dxfId="125">
      <pivotArea dataOnly="0" labelOnly="1" outline="0" fieldPosition="0">
        <references count="2">
          <reference field="1" count="1" selected="0">
            <x v="16"/>
          </reference>
          <reference field="3" count="1">
            <x v="46"/>
          </reference>
        </references>
      </pivotArea>
    </format>
    <format dxfId="124">
      <pivotArea dataOnly="0" labelOnly="1" outline="0" fieldPosition="0">
        <references count="2">
          <reference field="1" count="1" selected="0">
            <x v="24"/>
          </reference>
          <reference field="3" count="1">
            <x v="1"/>
          </reference>
        </references>
      </pivotArea>
    </format>
    <format dxfId="123">
      <pivotArea dataOnly="0" labelOnly="1" outline="0" fieldPosition="0">
        <references count="2">
          <reference field="1" count="1" selected="0">
            <x v="36"/>
          </reference>
          <reference field="3" count="1">
            <x v="40"/>
          </reference>
        </references>
      </pivotArea>
    </format>
    <format dxfId="122">
      <pivotArea dataOnly="0" labelOnly="1" outline="0" fieldPosition="0">
        <references count="3">
          <reference field="0" count="2">
            <x v="4"/>
            <x v="7"/>
          </reference>
          <reference field="1" count="1" selected="0">
            <x v="6"/>
          </reference>
          <reference field="3" count="1" selected="0">
            <x v="36"/>
          </reference>
        </references>
      </pivotArea>
    </format>
    <format dxfId="121">
      <pivotArea dataOnly="0" labelOnly="1" outline="0" fieldPosition="0">
        <references count="3">
          <reference field="0" count="1">
            <x v="4"/>
          </reference>
          <reference field="1" count="1" selected="0">
            <x v="24"/>
          </reference>
          <reference field="3" count="1" selected="0">
            <x v="1"/>
          </reference>
        </references>
      </pivotArea>
    </format>
    <format dxfId="120">
      <pivotArea dataOnly="0" labelOnly="1" outline="0" fieldPosition="0">
        <references count="4">
          <reference field="0" count="1" selected="0">
            <x v="4"/>
          </reference>
          <reference field="1" count="1" selected="0">
            <x v="6"/>
          </reference>
          <reference field="3" count="1" selected="0">
            <x v="36"/>
          </reference>
          <reference field="4" count="1">
            <x v="42"/>
          </reference>
        </references>
      </pivotArea>
    </format>
    <format dxfId="119">
      <pivotArea dataOnly="0" labelOnly="1" outline="0" fieldPosition="0">
        <references count="4">
          <reference field="0" count="1" selected="0">
            <x v="4"/>
          </reference>
          <reference field="1" count="1" selected="0">
            <x v="7"/>
          </reference>
          <reference field="3" count="1" selected="0">
            <x v="42"/>
          </reference>
          <reference field="4" count="1">
            <x v="29"/>
          </reference>
        </references>
      </pivotArea>
    </format>
    <format dxfId="118">
      <pivotArea dataOnly="0" labelOnly="1" outline="0" fieldPosition="0">
        <references count="4">
          <reference field="0" count="1" selected="0">
            <x v="4"/>
          </reference>
          <reference field="1" count="1" selected="0">
            <x v="8"/>
          </reference>
          <reference field="3" count="1" selected="0">
            <x v="44"/>
          </reference>
          <reference field="4" count="1">
            <x v="30"/>
          </reference>
        </references>
      </pivotArea>
    </format>
    <format dxfId="117">
      <pivotArea dataOnly="0" labelOnly="1" outline="0" fieldPosition="0">
        <references count="4">
          <reference field="0" count="1" selected="0">
            <x v="4"/>
          </reference>
          <reference field="1" count="1" selected="0">
            <x v="9"/>
          </reference>
          <reference field="3" count="1" selected="0">
            <x v="45"/>
          </reference>
          <reference field="4" count="1">
            <x v="66"/>
          </reference>
        </references>
      </pivotArea>
    </format>
    <format dxfId="116">
      <pivotArea dataOnly="0" labelOnly="1" outline="0" fieldPosition="0">
        <references count="4">
          <reference field="0" count="1" selected="0">
            <x v="4"/>
          </reference>
          <reference field="1" count="1" selected="0">
            <x v="12"/>
          </reference>
          <reference field="3" count="1" selected="0">
            <x v="0"/>
          </reference>
          <reference field="4" count="1">
            <x v="74"/>
          </reference>
        </references>
      </pivotArea>
    </format>
    <format dxfId="115">
      <pivotArea dataOnly="0" labelOnly="1" outline="0" fieldPosition="0">
        <references count="4">
          <reference field="0" count="1" selected="0">
            <x v="4"/>
          </reference>
          <reference field="1" count="1" selected="0">
            <x v="13"/>
          </reference>
          <reference field="3" count="1" selected="0">
            <x v="43"/>
          </reference>
          <reference field="4" count="1">
            <x v="48"/>
          </reference>
        </references>
      </pivotArea>
    </format>
    <format dxfId="114">
      <pivotArea dataOnly="0" labelOnly="1" outline="0" fieldPosition="0">
        <references count="4">
          <reference field="0" count="1" selected="0">
            <x v="4"/>
          </reference>
          <reference field="1" count="1" selected="0">
            <x v="16"/>
          </reference>
          <reference field="3" count="1" selected="0">
            <x v="46"/>
          </reference>
          <reference field="4" count="1">
            <x v="9"/>
          </reference>
        </references>
      </pivotArea>
    </format>
    <format dxfId="113">
      <pivotArea dataOnly="0" labelOnly="1" outline="0" fieldPosition="0">
        <references count="4">
          <reference field="0" count="1" selected="0">
            <x v="7"/>
          </reference>
          <reference field="1" count="1" selected="0">
            <x v="16"/>
          </reference>
          <reference field="3" count="1" selected="0">
            <x v="46"/>
          </reference>
          <reference field="4" count="3">
            <x v="59"/>
            <x v="111"/>
            <x v="113"/>
          </reference>
        </references>
      </pivotArea>
    </format>
    <format dxfId="112">
      <pivotArea dataOnly="0" labelOnly="1" outline="0" fieldPosition="0">
        <references count="4">
          <reference field="0" count="1" selected="0">
            <x v="4"/>
          </reference>
          <reference field="1" count="1" selected="0">
            <x v="24"/>
          </reference>
          <reference field="3" count="1" selected="0">
            <x v="1"/>
          </reference>
          <reference field="4" count="1">
            <x v="31"/>
          </reference>
        </references>
      </pivotArea>
    </format>
    <format dxfId="111">
      <pivotArea dataOnly="0" labelOnly="1" outline="0" fieldPosition="0">
        <references count="4">
          <reference field="0" count="1" selected="0">
            <x v="4"/>
          </reference>
          <reference field="1" count="1" selected="0">
            <x v="36"/>
          </reference>
          <reference field="3" count="1" selected="0">
            <x v="40"/>
          </reference>
          <reference field="4" count="1">
            <x v="10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location ref="A3:C16" firstHeaderRow="2" firstDataRow="2" firstDataCol="2" rowPageCount="1" colPageCount="1"/>
  <pivotFields count="13">
    <pivotField dataField="1" compact="0" outline="0" showAll="0"/>
    <pivotField axis="axisRow" compact="0" outline="0" showAll="0" defaultSubtotal="0">
      <items count="67">
        <item x="23"/>
        <item x="25"/>
        <item x="54"/>
        <item x="51"/>
        <item x="34"/>
        <item x="27"/>
        <item x="62"/>
        <item x="65"/>
        <item x="49"/>
        <item x="43"/>
        <item x="28"/>
        <item x="36"/>
        <item x="29"/>
        <item x="30"/>
        <item x="31"/>
        <item x="7"/>
        <item x="32"/>
        <item x="50"/>
        <item x="33"/>
        <item x="64"/>
        <item x="6"/>
        <item x="11"/>
        <item x="12"/>
        <item x="13"/>
        <item x="0"/>
        <item x="14"/>
        <item x="15"/>
        <item x="16"/>
        <item x="17"/>
        <item x="18"/>
        <item x="1"/>
        <item x="57"/>
        <item x="38"/>
        <item x="2"/>
        <item x="3"/>
        <item x="44"/>
        <item x="4"/>
        <item x="39"/>
        <item x="8"/>
        <item x="40"/>
        <item x="42"/>
        <item x="41"/>
        <item x="19"/>
        <item x="5"/>
        <item x="37"/>
        <item x="56"/>
        <item x="9"/>
        <item x="35"/>
        <item x="10"/>
        <item x="22"/>
        <item x="48"/>
        <item x="47"/>
        <item x="21"/>
        <item x="46"/>
        <item x="45"/>
        <item x="20"/>
        <item x="24"/>
        <item x="26"/>
        <item x="55"/>
        <item x="53"/>
        <item x="52"/>
        <item x="58"/>
        <item x="59"/>
        <item x="60"/>
        <item x="61"/>
        <item x="63"/>
        <item x="66"/>
      </items>
    </pivotField>
    <pivotField axis="axisRow" compact="0" outline="0" showAll="0">
      <items count="68">
        <item x="9"/>
        <item x="38"/>
        <item x="19"/>
        <item x="21"/>
        <item x="2"/>
        <item x="1"/>
        <item x="47"/>
        <item x="3"/>
        <item x="39"/>
        <item x="41"/>
        <item x="17"/>
        <item x="27"/>
        <item x="25"/>
        <item x="23"/>
        <item x="51"/>
        <item x="4"/>
        <item x="13"/>
        <item x="29"/>
        <item x="36"/>
        <item x="8"/>
        <item x="31"/>
        <item x="54"/>
        <item x="56"/>
        <item x="28"/>
        <item x="42"/>
        <item x="26"/>
        <item x="34"/>
        <item x="0"/>
        <item x="22"/>
        <item x="30"/>
        <item x="11"/>
        <item x="14"/>
        <item x="15"/>
        <item x="44"/>
        <item x="58"/>
        <item x="48"/>
        <item x="24"/>
        <item x="10"/>
        <item x="57"/>
        <item x="40"/>
        <item x="49"/>
        <item x="64"/>
        <item x="62"/>
        <item x="55"/>
        <item x="33"/>
        <item x="20"/>
        <item x="32"/>
        <item x="37"/>
        <item x="45"/>
        <item x="46"/>
        <item x="53"/>
        <item x="43"/>
        <item x="16"/>
        <item x="18"/>
        <item x="7"/>
        <item x="50"/>
        <item x="52"/>
        <item x="5"/>
        <item x="6"/>
        <item x="12"/>
        <item x="35"/>
        <item x="59"/>
        <item x="60"/>
        <item x="61"/>
        <item x="63"/>
        <item x="65"/>
        <item x="66"/>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0"/>
        <item x="1"/>
        <item t="default"/>
      </items>
    </pivotField>
    <pivotField compact="0" outline="0" showAll="0"/>
    <pivotField compact="0" outline="0" showAll="0"/>
    <pivotField compact="0" outline="0" showAll="0"/>
  </pivotFields>
  <rowFields count="2">
    <field x="1"/>
    <field x="2"/>
  </rowFields>
  <rowItems count="12">
    <i>
      <x v="16"/>
      <x v="46"/>
    </i>
    <i>
      <x v="19"/>
      <x v="41"/>
    </i>
    <i>
      <x v="20"/>
      <x v="58"/>
    </i>
    <i>
      <x v="30"/>
      <x v="5"/>
    </i>
    <i>
      <x v="33"/>
      <x v="4"/>
    </i>
    <i>
      <x v="36"/>
      <x v="15"/>
    </i>
    <i>
      <x v="37"/>
      <x v="8"/>
    </i>
    <i>
      <x v="43"/>
      <x v="57"/>
    </i>
    <i>
      <x v="44"/>
      <x v="47"/>
    </i>
    <i>
      <x v="49"/>
      <x v="28"/>
    </i>
    <i>
      <x v="52"/>
      <x v="3"/>
    </i>
    <i t="grand">
      <x/>
    </i>
  </rowItems>
  <colItems count="1">
    <i/>
  </colItems>
  <pageFields count="1">
    <pageField fld="9" item="1" hier="-1"/>
  </pageFields>
  <dataFields count="1">
    <dataField name="Cuenta de Entidad" fld="0" subtotal="count" baseField="0" baseItem="0"/>
  </dataFields>
  <formats count="50">
    <format dxfId="110">
      <pivotArea dataOnly="0" labelOnly="1" outline="0" fieldPosition="0">
        <references count="2">
          <reference field="1" count="1" selected="0">
            <x v="0"/>
          </reference>
          <reference field="2" count="1">
            <x v="13"/>
          </reference>
        </references>
      </pivotArea>
    </format>
    <format dxfId="109">
      <pivotArea dataOnly="0" labelOnly="1" outline="0" fieldPosition="0">
        <references count="2">
          <reference field="1" count="1" selected="0">
            <x v="1"/>
          </reference>
          <reference field="2" count="3">
            <x v="12"/>
            <x v="25"/>
            <x v="36"/>
          </reference>
        </references>
      </pivotArea>
    </format>
    <format dxfId="108">
      <pivotArea dataOnly="0" labelOnly="1" outline="0" fieldPosition="0">
        <references count="2">
          <reference field="1" count="1" selected="0">
            <x v="2"/>
          </reference>
          <reference field="2" count="1">
            <x v="21"/>
          </reference>
        </references>
      </pivotArea>
    </format>
    <format dxfId="107">
      <pivotArea dataOnly="0" labelOnly="1" outline="0" fieldPosition="0">
        <references count="2">
          <reference field="1" count="1" selected="0">
            <x v="3"/>
          </reference>
          <reference field="2" count="1">
            <x v="14"/>
          </reference>
        </references>
      </pivotArea>
    </format>
    <format dxfId="106">
      <pivotArea dataOnly="0" labelOnly="1" outline="0" fieldPosition="0">
        <references count="2">
          <reference field="1" count="1" selected="0">
            <x v="4"/>
          </reference>
          <reference field="2" count="1">
            <x v="26"/>
          </reference>
        </references>
      </pivotArea>
    </format>
    <format dxfId="105">
      <pivotArea dataOnly="0" labelOnly="1" outline="0" fieldPosition="0">
        <references count="2">
          <reference field="1" count="1" selected="0">
            <x v="5"/>
          </reference>
          <reference field="2" count="1">
            <x v="11"/>
          </reference>
        </references>
      </pivotArea>
    </format>
    <format dxfId="104">
      <pivotArea dataOnly="0" labelOnly="1" outline="0" fieldPosition="0">
        <references count="2">
          <reference field="1" count="1" selected="0">
            <x v="6"/>
          </reference>
          <reference field="2" count="1">
            <x v="42"/>
          </reference>
        </references>
      </pivotArea>
    </format>
    <format dxfId="103">
      <pivotArea dataOnly="0" labelOnly="1" outline="0" fieldPosition="0">
        <references count="2">
          <reference field="1" count="1" selected="0">
            <x v="8"/>
          </reference>
          <reference field="2" count="1">
            <x v="40"/>
          </reference>
        </references>
      </pivotArea>
    </format>
    <format dxfId="102">
      <pivotArea dataOnly="0" labelOnly="1" outline="0" fieldPosition="0">
        <references count="2">
          <reference field="1" count="1" selected="0">
            <x v="9"/>
          </reference>
          <reference field="2" count="1">
            <x v="51"/>
          </reference>
        </references>
      </pivotArea>
    </format>
    <format dxfId="101">
      <pivotArea dataOnly="0" labelOnly="1" outline="0" fieldPosition="0">
        <references count="2">
          <reference field="1" count="1" selected="0">
            <x v="10"/>
          </reference>
          <reference field="2" count="1">
            <x v="23"/>
          </reference>
        </references>
      </pivotArea>
    </format>
    <format dxfId="100">
      <pivotArea dataOnly="0" labelOnly="1" outline="0" fieldPosition="0">
        <references count="2">
          <reference field="1" count="1" selected="0">
            <x v="11"/>
          </reference>
          <reference field="2" count="1">
            <x v="18"/>
          </reference>
        </references>
      </pivotArea>
    </format>
    <format dxfId="99">
      <pivotArea dataOnly="0" labelOnly="1" outline="0" fieldPosition="0">
        <references count="2">
          <reference field="1" count="1" selected="0">
            <x v="12"/>
          </reference>
          <reference field="2" count="1">
            <x v="17"/>
          </reference>
        </references>
      </pivotArea>
    </format>
    <format dxfId="98">
      <pivotArea dataOnly="0" labelOnly="1" outline="0" fieldPosition="0">
        <references count="2">
          <reference field="1" count="1" selected="0">
            <x v="13"/>
          </reference>
          <reference field="2" count="1">
            <x v="29"/>
          </reference>
        </references>
      </pivotArea>
    </format>
    <format dxfId="97">
      <pivotArea dataOnly="0" labelOnly="1" outline="0" fieldPosition="0">
        <references count="2">
          <reference field="1" count="1" selected="0">
            <x v="14"/>
          </reference>
          <reference field="2" count="1">
            <x v="20"/>
          </reference>
        </references>
      </pivotArea>
    </format>
    <format dxfId="96">
      <pivotArea dataOnly="0" labelOnly="1" outline="0" fieldPosition="0">
        <references count="2">
          <reference field="1" count="1" selected="0">
            <x v="15"/>
          </reference>
          <reference field="2" count="1">
            <x v="54"/>
          </reference>
        </references>
      </pivotArea>
    </format>
    <format dxfId="95">
      <pivotArea dataOnly="0" labelOnly="1" outline="0" fieldPosition="0">
        <references count="2">
          <reference field="1" count="1" selected="0">
            <x v="16"/>
          </reference>
          <reference field="2" count="2">
            <x v="43"/>
            <x v="46"/>
          </reference>
        </references>
      </pivotArea>
    </format>
    <format dxfId="94">
      <pivotArea dataOnly="0" labelOnly="1" outline="0" fieldPosition="0">
        <references count="2">
          <reference field="1" count="1" selected="0">
            <x v="17"/>
          </reference>
          <reference field="2" count="1">
            <x v="55"/>
          </reference>
        </references>
      </pivotArea>
    </format>
    <format dxfId="93">
      <pivotArea dataOnly="0" labelOnly="1" outline="0" fieldPosition="0">
        <references count="2">
          <reference field="1" count="1" selected="0">
            <x v="18"/>
          </reference>
          <reference field="2" count="1">
            <x v="44"/>
          </reference>
        </references>
      </pivotArea>
    </format>
    <format dxfId="92">
      <pivotArea dataOnly="0" labelOnly="1" outline="0" fieldPosition="0">
        <references count="2">
          <reference field="1" count="1" selected="0">
            <x v="19"/>
          </reference>
          <reference field="2" count="1">
            <x v="41"/>
          </reference>
        </references>
      </pivotArea>
    </format>
    <format dxfId="91">
      <pivotArea dataOnly="0" labelOnly="1" outline="0" fieldPosition="0">
        <references count="2">
          <reference field="1" count="1" selected="0">
            <x v="21"/>
          </reference>
          <reference field="2" count="1">
            <x v="30"/>
          </reference>
        </references>
      </pivotArea>
    </format>
    <format dxfId="90">
      <pivotArea dataOnly="0" labelOnly="1" outline="0" fieldPosition="0">
        <references count="2">
          <reference field="1" count="1" selected="0">
            <x v="23"/>
          </reference>
          <reference field="2" count="1">
            <x v="16"/>
          </reference>
        </references>
      </pivotArea>
    </format>
    <format dxfId="89">
      <pivotArea dataOnly="0" labelOnly="1" outline="0" fieldPosition="0">
        <references count="2">
          <reference field="1" count="1" selected="0">
            <x v="24"/>
          </reference>
          <reference field="2" count="1">
            <x v="27"/>
          </reference>
        </references>
      </pivotArea>
    </format>
    <format dxfId="88">
      <pivotArea dataOnly="0" labelOnly="1" outline="0" fieldPosition="0">
        <references count="2">
          <reference field="1" count="1" selected="0">
            <x v="25"/>
          </reference>
          <reference field="2" count="1">
            <x v="31"/>
          </reference>
        </references>
      </pivotArea>
    </format>
    <format dxfId="87">
      <pivotArea dataOnly="0" labelOnly="1" outline="0" fieldPosition="0">
        <references count="2">
          <reference field="1" count="1" selected="0">
            <x v="26"/>
          </reference>
          <reference field="2" count="1">
            <x v="32"/>
          </reference>
        </references>
      </pivotArea>
    </format>
    <format dxfId="86">
      <pivotArea dataOnly="0" labelOnly="1" outline="0" fieldPosition="0">
        <references count="2">
          <reference field="1" count="1" selected="0">
            <x v="27"/>
          </reference>
          <reference field="2" count="1">
            <x v="52"/>
          </reference>
        </references>
      </pivotArea>
    </format>
    <format dxfId="85">
      <pivotArea dataOnly="0" labelOnly="1" outline="0" fieldPosition="0">
        <references count="2">
          <reference field="1" count="1" selected="0">
            <x v="28"/>
          </reference>
          <reference field="2" count="1">
            <x v="10"/>
          </reference>
        </references>
      </pivotArea>
    </format>
    <format dxfId="84">
      <pivotArea dataOnly="0" labelOnly="1" outline="0" fieldPosition="0">
        <references count="2">
          <reference field="1" count="1" selected="0">
            <x v="29"/>
          </reference>
          <reference field="2" count="1">
            <x v="53"/>
          </reference>
        </references>
      </pivotArea>
    </format>
    <format dxfId="83">
      <pivotArea dataOnly="0" labelOnly="1" outline="0" fieldPosition="0">
        <references count="2">
          <reference field="1" count="1" selected="0">
            <x v="30"/>
          </reference>
          <reference field="2" count="1">
            <x v="5"/>
          </reference>
        </references>
      </pivotArea>
    </format>
    <format dxfId="82">
      <pivotArea dataOnly="0" labelOnly="1" outline="0" fieldPosition="0">
        <references count="2">
          <reference field="1" count="1" selected="0">
            <x v="31"/>
          </reference>
          <reference field="2" count="1">
            <x v="38"/>
          </reference>
        </references>
      </pivotArea>
    </format>
    <format dxfId="81">
      <pivotArea dataOnly="0" labelOnly="1" outline="0" fieldPosition="0">
        <references count="2">
          <reference field="1" count="1" selected="0">
            <x v="32"/>
          </reference>
          <reference field="2" count="1">
            <x v="1"/>
          </reference>
        </references>
      </pivotArea>
    </format>
    <format dxfId="80">
      <pivotArea dataOnly="0" labelOnly="1" outline="0" fieldPosition="0">
        <references count="2">
          <reference field="1" count="1" selected="0">
            <x v="33"/>
          </reference>
          <reference field="2" count="1">
            <x v="4"/>
          </reference>
        </references>
      </pivotArea>
    </format>
    <format dxfId="79">
      <pivotArea dataOnly="0" labelOnly="1" outline="0" fieldPosition="0">
        <references count="2">
          <reference field="1" count="1" selected="0">
            <x v="34"/>
          </reference>
          <reference field="2" count="1">
            <x v="7"/>
          </reference>
        </references>
      </pivotArea>
    </format>
    <format dxfId="78">
      <pivotArea dataOnly="0" labelOnly="1" outline="0" fieldPosition="0">
        <references count="2">
          <reference field="1" count="1" selected="0">
            <x v="35"/>
          </reference>
          <reference field="2" count="1">
            <x v="33"/>
          </reference>
        </references>
      </pivotArea>
    </format>
    <format dxfId="77">
      <pivotArea dataOnly="0" labelOnly="1" outline="0" fieldPosition="0">
        <references count="2">
          <reference field="1" count="1" selected="0">
            <x v="36"/>
          </reference>
          <reference field="2" count="1">
            <x v="15"/>
          </reference>
        </references>
      </pivotArea>
    </format>
    <format dxfId="76">
      <pivotArea dataOnly="0" labelOnly="1" outline="0" fieldPosition="0">
        <references count="2">
          <reference field="1" count="1" selected="0">
            <x v="37"/>
          </reference>
          <reference field="2" count="1">
            <x v="8"/>
          </reference>
        </references>
      </pivotArea>
    </format>
    <format dxfId="75">
      <pivotArea dataOnly="0" labelOnly="1" outline="0" fieldPosition="0">
        <references count="2">
          <reference field="1" count="1" selected="0">
            <x v="38"/>
          </reference>
          <reference field="2" count="1">
            <x v="19"/>
          </reference>
        </references>
      </pivotArea>
    </format>
    <format dxfId="74">
      <pivotArea dataOnly="0" labelOnly="1" outline="0" fieldPosition="0">
        <references count="2">
          <reference field="1" count="1" selected="0">
            <x v="39"/>
          </reference>
          <reference field="2" count="1">
            <x v="39"/>
          </reference>
        </references>
      </pivotArea>
    </format>
    <format dxfId="73">
      <pivotArea dataOnly="0" labelOnly="1" outline="0" fieldPosition="0">
        <references count="2">
          <reference field="1" count="1" selected="0">
            <x v="40"/>
          </reference>
          <reference field="2" count="1">
            <x v="24"/>
          </reference>
        </references>
      </pivotArea>
    </format>
    <format dxfId="72">
      <pivotArea dataOnly="0" labelOnly="1" outline="0" fieldPosition="0">
        <references count="2">
          <reference field="1" count="1" selected="0">
            <x v="41"/>
          </reference>
          <reference field="2" count="1">
            <x v="9"/>
          </reference>
        </references>
      </pivotArea>
    </format>
    <format dxfId="71">
      <pivotArea dataOnly="0" labelOnly="1" outline="0" fieldPosition="0">
        <references count="2">
          <reference field="1" count="1" selected="0">
            <x v="42"/>
          </reference>
          <reference field="2" count="1">
            <x v="2"/>
          </reference>
        </references>
      </pivotArea>
    </format>
    <format dxfId="70">
      <pivotArea dataOnly="0" labelOnly="1" outline="0" fieldPosition="0">
        <references count="2">
          <reference field="1" count="1" selected="0">
            <x v="44"/>
          </reference>
          <reference field="2" count="1">
            <x v="47"/>
          </reference>
        </references>
      </pivotArea>
    </format>
    <format dxfId="69">
      <pivotArea dataOnly="0" labelOnly="1" outline="0" fieldPosition="0">
        <references count="2">
          <reference field="1" count="1" selected="0">
            <x v="45"/>
          </reference>
          <reference field="2" count="1">
            <x v="22"/>
          </reference>
        </references>
      </pivotArea>
    </format>
    <format dxfId="68">
      <pivotArea dataOnly="0" labelOnly="1" outline="0" fieldPosition="0">
        <references count="2">
          <reference field="1" count="1" selected="0">
            <x v="46"/>
          </reference>
          <reference field="2" count="1">
            <x v="0"/>
          </reference>
        </references>
      </pivotArea>
    </format>
    <format dxfId="67">
      <pivotArea dataOnly="0" labelOnly="1" outline="0" fieldPosition="0">
        <references count="2">
          <reference field="1" count="1" selected="0">
            <x v="48"/>
          </reference>
          <reference field="2" count="1">
            <x v="37"/>
          </reference>
        </references>
      </pivotArea>
    </format>
    <format dxfId="66">
      <pivotArea dataOnly="0" labelOnly="1" outline="0" fieldPosition="0">
        <references count="2">
          <reference field="1" count="1" selected="0">
            <x v="49"/>
          </reference>
          <reference field="2" count="2">
            <x v="28"/>
            <x v="50"/>
          </reference>
        </references>
      </pivotArea>
    </format>
    <format dxfId="65">
      <pivotArea dataOnly="0" labelOnly="1" outline="0" fieldPosition="0">
        <references count="2">
          <reference field="1" count="1" selected="0">
            <x v="50"/>
          </reference>
          <reference field="2" count="1">
            <x v="35"/>
          </reference>
        </references>
      </pivotArea>
    </format>
    <format dxfId="64">
      <pivotArea dataOnly="0" labelOnly="1" outline="0" fieldPosition="0">
        <references count="2">
          <reference field="1" count="1" selected="0">
            <x v="51"/>
          </reference>
          <reference field="2" count="1">
            <x v="6"/>
          </reference>
        </references>
      </pivotArea>
    </format>
    <format dxfId="63">
      <pivotArea dataOnly="0" labelOnly="1" outline="0" fieldPosition="0">
        <references count="2">
          <reference field="1" count="1" selected="0">
            <x v="52"/>
          </reference>
          <reference field="2" count="1">
            <x v="3"/>
          </reference>
        </references>
      </pivotArea>
    </format>
    <format dxfId="62">
      <pivotArea dataOnly="0" labelOnly="1" outline="0" fieldPosition="0">
        <references count="2">
          <reference field="1" count="1" selected="0">
            <x v="53"/>
          </reference>
          <reference field="2" count="1">
            <x v="49"/>
          </reference>
        </references>
      </pivotArea>
    </format>
    <format dxfId="61">
      <pivotArea dataOnly="0" labelOnly="1" outline="0" fieldPosition="0">
        <references count="2">
          <reference field="1" count="1" selected="0">
            <x v="54"/>
          </reference>
          <reference field="2" count="1">
            <x v="4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5"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0" firstHeaderRow="1" firstDataRow="1" firstDataCol="1" rowPageCount="1" colPageCount="1"/>
  <pivotFields count="15">
    <pivotField axis="axisRow" showAll="0">
      <items count="9">
        <item x="0"/>
        <item x="4"/>
        <item x="5"/>
        <item x="1"/>
        <item x="6"/>
        <item x="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dataField="1" showAll="0">
      <items count="3">
        <item x="0"/>
        <item x="1"/>
        <item t="default"/>
      </items>
    </pivotField>
    <pivotField showAll="0"/>
  </pivotFields>
  <rowFields count="1">
    <field x="0"/>
  </rowFields>
  <rowItems count="7">
    <i>
      <x/>
    </i>
    <i>
      <x v="1"/>
    </i>
    <i>
      <x v="2"/>
    </i>
    <i>
      <x v="3"/>
    </i>
    <i>
      <x v="5"/>
    </i>
    <i>
      <x v="6"/>
    </i>
    <i t="grand">
      <x/>
    </i>
  </rowItems>
  <colItems count="1">
    <i/>
  </colItems>
  <pageFields count="1">
    <pageField fld="13" item="1" hier="-1"/>
  </pageFields>
  <dataFields count="1">
    <dataField name="Cuenta de Sin fecha"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6"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0" firstHeaderRow="1" firstDataRow="1" firstDataCol="1" rowPageCount="1" colPageCount="1"/>
  <pivotFields count="15">
    <pivotField axis="axisRow" showAll="0">
      <items count="9">
        <item x="0"/>
        <item x="4"/>
        <item x="5"/>
        <item x="1"/>
        <item x="6"/>
        <item x="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showAll="0">
      <items count="3">
        <item x="0"/>
        <item x="1"/>
        <item t="default"/>
      </items>
    </pivotField>
  </pivotFields>
  <rowFields count="1">
    <field x="0"/>
  </rowFields>
  <rowItems count="7">
    <i>
      <x v="1"/>
    </i>
    <i>
      <x v="2"/>
    </i>
    <i>
      <x v="3"/>
    </i>
    <i>
      <x v="4"/>
    </i>
    <i>
      <x v="5"/>
    </i>
    <i>
      <x v="6"/>
    </i>
    <i t="grand">
      <x/>
    </i>
  </rowItems>
  <colItems count="1">
    <i/>
  </colItems>
  <pageFields count="1">
    <pageField fld="14" item="1" hier="-1"/>
  </pageFields>
  <dataFields count="1">
    <dataField name="Cuenta de Sin indicador"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4"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8" firstHeaderRow="1" firstDataRow="1" firstDataCol="1" rowPageCount="1" colPageCount="1"/>
  <pivotFields count="15">
    <pivotField axis="axisRow" showAll="0">
      <items count="9">
        <item x="0"/>
        <item x="4"/>
        <item x="5"/>
        <item x="1"/>
        <item x="6"/>
        <item x="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3">
        <item h="1" x="0"/>
        <item x="1"/>
        <item t="default"/>
      </items>
    </pivotField>
    <pivotField multipleItemSelectionAllowed="1" showAll="0"/>
    <pivotField multipleItemSelectionAllowed="1" showAll="0"/>
  </pivotFields>
  <rowFields count="1">
    <field x="0"/>
  </rowFields>
  <rowItems count="3">
    <i>
      <x v="1"/>
    </i>
    <i>
      <x v="5"/>
    </i>
    <i t="grand">
      <x/>
    </i>
  </rowItems>
  <colItems count="1">
    <i/>
  </colItems>
  <pageFields count="1">
    <pageField fld="12" hier="-1"/>
  </pageFields>
  <dataFields count="1">
    <dataField name="Cuenta de Sin acción"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chartFormat="10">
  <location ref="A3:E6" firstHeaderRow="1" firstDataRow="2" firstDataCol="2"/>
  <pivotFields count="11">
    <pivotField axis="axisRow" compact="0" outline="0" showAll="0" defaultSubtotal="0">
      <items count="7">
        <item h="1" x="0"/>
        <item h="1" x="4"/>
        <item h="1" x="5"/>
        <item x="1"/>
        <item h="1" x="6"/>
        <item h="1" x="2"/>
        <item h="1" x="3"/>
      </items>
    </pivotField>
    <pivotField compact="0" outline="0" showAll="0"/>
    <pivotField compact="0" outline="0" showAll="0"/>
    <pivotField axis="axisRow" compact="0" outline="0" showAll="0">
      <items count="143">
        <item h="1" x="67"/>
        <item h="1" x="66"/>
        <item h="1" x="96"/>
        <item x="16"/>
        <item h="1" x="14"/>
        <item h="1" x="13"/>
        <item h="1" x="15"/>
        <item h="1" x="126"/>
        <item h="1" x="124"/>
        <item h="1" x="125"/>
        <item h="1" x="85"/>
        <item h="1" x="21"/>
        <item h="1" x="4"/>
        <item h="1" x="35"/>
        <item h="1" x="27"/>
        <item h="1" x="76"/>
        <item h="1" x="20"/>
        <item h="1" x="89"/>
        <item h="1" x="19"/>
        <item h="1" x="24"/>
        <item h="1" x="25"/>
        <item h="1" x="26"/>
        <item h="1" x="54"/>
        <item h="1" x="33"/>
        <item h="1" x="45"/>
        <item h="1" x="29"/>
        <item h="1" x="9"/>
        <item h="1" x="88"/>
        <item h="1" x="136"/>
        <item h="1" x="135"/>
        <item h="1" x="18"/>
        <item h="1" x="3"/>
        <item h="1" x="28"/>
        <item h="1" x="65"/>
        <item h="1" x="10"/>
        <item h="1" x="12"/>
        <item h="1" x="133"/>
        <item h="1" x="112"/>
        <item h="1" x="7"/>
        <item h="1" x="0"/>
        <item h="1" x="8"/>
        <item h="1" x="61"/>
        <item h="1" x="62"/>
        <item h="1" x="140"/>
        <item h="1" x="134"/>
        <item h="1" x="46"/>
        <item h="1" x="11"/>
        <item h="1" x="86"/>
        <item h="1" x="43"/>
        <item h="1" x="128"/>
        <item h="1" x="139"/>
        <item h="1" x="80"/>
        <item h="1" x="103"/>
        <item h="1" x="69"/>
        <item h="1" x="71"/>
        <item h="1" x="73"/>
        <item h="1" x="74"/>
        <item h="1" x="72"/>
        <item h="1" x="79"/>
        <item h="1" x="23"/>
        <item h="1" x="94"/>
        <item h="1" x="106"/>
        <item h="1" x="95"/>
        <item h="1" x="92"/>
        <item h="1" x="101"/>
        <item h="1" x="98"/>
        <item h="1" x="102"/>
        <item h="1" x="90"/>
        <item h="1" x="51"/>
        <item h="1" x="137"/>
        <item h="1" x="130"/>
        <item h="1" x="111"/>
        <item h="1" x="131"/>
        <item h="1" x="81"/>
        <item h="1" x="78"/>
        <item h="1" x="83"/>
        <item h="1" x="36"/>
        <item h="1" x="38"/>
        <item h="1" x="40"/>
        <item h="1" x="118"/>
        <item h="1" x="138"/>
        <item h="1" x="30"/>
        <item h="1" x="47"/>
        <item h="1" x="2"/>
        <item h="1" x="1"/>
        <item h="1" x="5"/>
        <item h="1" x="6"/>
        <item h="1" x="44"/>
        <item h="1" x="59"/>
        <item h="1" x="49"/>
        <item h="1" x="57"/>
        <item h="1" x="58"/>
        <item h="1" x="56"/>
        <item h="1" x="55"/>
        <item h="1" x="60"/>
        <item h="1" x="53"/>
        <item h="1" x="104"/>
        <item h="1" x="127"/>
        <item h="1" x="77"/>
        <item h="1" x="87"/>
        <item h="1" x="68"/>
        <item h="1" x="109"/>
        <item h="1" x="115"/>
        <item h="1" x="116"/>
        <item h="1" x="117"/>
        <item h="1" x="34"/>
        <item h="1" x="108"/>
        <item h="1" x="63"/>
        <item h="1" x="39"/>
        <item h="1" x="120"/>
        <item h="1" x="121"/>
        <item h="1" x="42"/>
        <item h="1" x="64"/>
        <item h="1" x="129"/>
        <item h="1" x="48"/>
        <item h="1" x="32"/>
        <item h="1" x="113"/>
        <item h="1" x="17"/>
        <item h="1" x="110"/>
        <item h="1" x="22"/>
        <item h="1" x="75"/>
        <item h="1" x="107"/>
        <item h="1" x="82"/>
        <item h="1" x="141"/>
        <item h="1" x="97"/>
        <item h="1" x="91"/>
        <item h="1" x="100"/>
        <item h="1" x="105"/>
        <item h="1" x="93"/>
        <item h="1" x="99"/>
        <item h="1" x="132"/>
        <item h="1" x="70"/>
        <item h="1" x="123"/>
        <item h="1" x="119"/>
        <item h="1" x="50"/>
        <item h="1" x="114"/>
        <item h="1" x="52"/>
        <item h="1" x="122"/>
        <item h="1" x="41"/>
        <item h="1" x="84"/>
        <item h="1" x="31"/>
        <item h="1" x="37"/>
        <item t="default"/>
      </items>
    </pivotField>
    <pivotField compact="0" outline="0" showAll="0"/>
    <pivotField compact="0" outline="0" showAll="0"/>
    <pivotField dataField="1" compact="0" outline="0" showAll="0"/>
    <pivotField compact="0" outline="0" showAll="0"/>
    <pivotField compact="0" numFmtId="14" outline="0" showAll="0"/>
    <pivotField dataField="1" compact="0" outline="0" showAll="0"/>
    <pivotField dataField="1" compact="0" outline="0" showAll="0" defaultSubtotal="0"/>
  </pivotFields>
  <rowFields count="2">
    <field x="0"/>
    <field x="3"/>
  </rowFields>
  <rowItems count="2">
    <i>
      <x v="3"/>
      <x v="3"/>
    </i>
    <i t="grand">
      <x/>
    </i>
  </rowItems>
  <colFields count="1">
    <field x="-2"/>
  </colFields>
  <colItems count="3">
    <i>
      <x/>
    </i>
    <i i="1">
      <x v="1"/>
    </i>
    <i i="2">
      <x v="2"/>
    </i>
  </colItems>
  <dataFields count="3">
    <dataField name="Plazo máximo" fld="10" subtotal="max" baseField="3" baseItem="12" numFmtId="1"/>
    <dataField name="Fecha ini" fld="6" subtotal="max" baseField="3" baseItem="12"/>
    <dataField name="Fecha entrega" fld="9" subtotal="max" baseField="3" baseItem="12" numFmtId="1"/>
  </dataFields>
  <formats count="53">
    <format dxfId="58">
      <pivotArea dataOnly="0" labelOnly="1" outline="0" fieldPosition="0">
        <references count="1">
          <reference field="0" count="0"/>
        </references>
      </pivotArea>
    </format>
    <format dxfId="57">
      <pivotArea dataOnly="0" labelOnly="1" grandRow="1" outline="0" fieldPosition="0"/>
    </format>
    <format dxfId="56">
      <pivotArea dataOnly="0" labelOnly="1" outline="0" fieldPosition="0">
        <references count="2">
          <reference field="0" count="1" selected="0">
            <x v="0"/>
          </reference>
          <reference field="3" count="8">
            <x v="12"/>
            <x v="31"/>
            <x v="38"/>
            <x v="39"/>
            <x v="83"/>
            <x v="84"/>
            <x v="85"/>
            <x v="86"/>
          </reference>
        </references>
      </pivotArea>
    </format>
    <format dxfId="55">
      <pivotArea dataOnly="0" labelOnly="1" outline="0" fieldPosition="0">
        <references count="2">
          <reference field="0" count="1" selected="0">
            <x v="1"/>
          </reference>
          <reference field="3" count="21">
            <x v="0"/>
            <x v="13"/>
            <x v="23"/>
            <x v="37"/>
            <x v="71"/>
            <x v="79"/>
            <x v="101"/>
            <x v="102"/>
            <x v="103"/>
            <x v="104"/>
            <x v="105"/>
            <x v="106"/>
            <x v="109"/>
            <x v="110"/>
            <x v="111"/>
            <x v="116"/>
            <x v="118"/>
            <x v="132"/>
            <x v="133"/>
            <x v="135"/>
            <x v="137"/>
          </reference>
        </references>
      </pivotArea>
    </format>
    <format dxfId="54">
      <pivotArea dataOnly="0" labelOnly="1" outline="0" fieldPosition="0">
        <references count="2">
          <reference field="0" count="1" selected="0">
            <x v="2"/>
          </reference>
          <reference field="3" count="5">
            <x v="7"/>
            <x v="8"/>
            <x v="9"/>
            <x v="49"/>
            <x v="97"/>
          </reference>
        </references>
      </pivotArea>
    </format>
    <format dxfId="53">
      <pivotArea dataOnly="0" labelOnly="1" outline="0" fieldPosition="0">
        <references count="2">
          <reference field="0" count="1" selected="0">
            <x v="3"/>
          </reference>
          <reference field="3" count="50">
            <x v="3"/>
            <x v="4"/>
            <x v="5"/>
            <x v="6"/>
            <x v="11"/>
            <x v="12"/>
            <x v="13"/>
            <x v="14"/>
            <x v="16"/>
            <x v="18"/>
            <x v="19"/>
            <x v="20"/>
            <x v="21"/>
            <x v="22"/>
            <x v="23"/>
            <x v="24"/>
            <x v="25"/>
            <x v="26"/>
            <x v="30"/>
            <x v="31"/>
            <x v="32"/>
            <x v="34"/>
            <x v="35"/>
            <x v="39"/>
            <x v="40"/>
            <x v="41"/>
            <x v="42"/>
            <x v="45"/>
            <x v="46"/>
            <x v="48"/>
            <x v="59"/>
            <x v="68"/>
            <x v="76"/>
            <x v="77"/>
            <x v="78"/>
            <x v="81"/>
            <x v="82"/>
            <x v="83"/>
            <x v="84"/>
            <x v="85"/>
            <x v="87"/>
            <x v="88"/>
            <x v="89"/>
            <x v="90"/>
            <x v="91"/>
            <x v="92"/>
            <x v="93"/>
            <x v="94"/>
            <x v="95"/>
            <x v="105"/>
          </reference>
        </references>
      </pivotArea>
    </format>
    <format dxfId="52">
      <pivotArea dataOnly="0" labelOnly="1" outline="0" fieldPosition="0">
        <references count="2">
          <reference field="0" count="1" selected="0">
            <x v="3"/>
          </reference>
          <reference field="3" count="13">
            <x v="107"/>
            <x v="108"/>
            <x v="111"/>
            <x v="112"/>
            <x v="114"/>
            <x v="115"/>
            <x v="117"/>
            <x v="119"/>
            <x v="134"/>
            <x v="136"/>
            <x v="138"/>
            <x v="140"/>
            <x v="141"/>
          </reference>
        </references>
      </pivotArea>
    </format>
    <format dxfId="51">
      <pivotArea dataOnly="0" labelOnly="1" outline="0" fieldPosition="0">
        <references count="2">
          <reference field="0" count="1" selected="0">
            <x v="4"/>
          </reference>
          <reference field="3" count="9">
            <x v="28"/>
            <x v="29"/>
            <x v="36"/>
            <x v="43"/>
            <x v="44"/>
            <x v="50"/>
            <x v="69"/>
            <x v="80"/>
            <x v="123"/>
          </reference>
        </references>
      </pivotArea>
    </format>
    <format dxfId="50">
      <pivotArea dataOnly="0" labelOnly="1" outline="0" fieldPosition="0">
        <references count="2">
          <reference field="0" count="1" selected="0">
            <x v="5"/>
          </reference>
          <reference field="3" count="16">
            <x v="0"/>
            <x v="1"/>
            <x v="15"/>
            <x v="33"/>
            <x v="53"/>
            <x v="54"/>
            <x v="55"/>
            <x v="56"/>
            <x v="57"/>
            <x v="70"/>
            <x v="72"/>
            <x v="100"/>
            <x v="113"/>
            <x v="120"/>
            <x v="130"/>
            <x v="131"/>
          </reference>
        </references>
      </pivotArea>
    </format>
    <format dxfId="49">
      <pivotArea dataOnly="0" labelOnly="1" outline="0" fieldPosition="0">
        <references count="2">
          <reference field="0" count="1" selected="0">
            <x v="6"/>
          </reference>
          <reference field="3" count="32">
            <x v="2"/>
            <x v="10"/>
            <x v="17"/>
            <x v="27"/>
            <x v="47"/>
            <x v="51"/>
            <x v="52"/>
            <x v="58"/>
            <x v="59"/>
            <x v="60"/>
            <x v="61"/>
            <x v="62"/>
            <x v="63"/>
            <x v="64"/>
            <x v="65"/>
            <x v="66"/>
            <x v="67"/>
            <x v="73"/>
            <x v="74"/>
            <x v="75"/>
            <x v="96"/>
            <x v="98"/>
            <x v="99"/>
            <x v="121"/>
            <x v="122"/>
            <x v="124"/>
            <x v="125"/>
            <x v="126"/>
            <x v="127"/>
            <x v="128"/>
            <x v="129"/>
            <x v="139"/>
          </reference>
        </references>
      </pivotArea>
    </format>
    <format dxfId="48">
      <pivotArea dataOnly="0" labelOnly="1" outline="0" fieldPosition="0">
        <references count="1">
          <reference field="0" count="0"/>
        </references>
      </pivotArea>
    </format>
    <format dxfId="47">
      <pivotArea dataOnly="0" labelOnly="1" grandRow="1" outline="0" fieldPosition="0"/>
    </format>
    <format dxfId="46">
      <pivotArea dataOnly="0" labelOnly="1" outline="0" fieldPosition="0">
        <references count="2">
          <reference field="0" count="1" selected="0">
            <x v="0"/>
          </reference>
          <reference field="3" count="8">
            <x v="12"/>
            <x v="31"/>
            <x v="38"/>
            <x v="39"/>
            <x v="83"/>
            <x v="84"/>
            <x v="85"/>
            <x v="86"/>
          </reference>
        </references>
      </pivotArea>
    </format>
    <format dxfId="45">
      <pivotArea dataOnly="0" labelOnly="1" outline="0" fieldPosition="0">
        <references count="2">
          <reference field="0" count="1" selected="0">
            <x v="1"/>
          </reference>
          <reference field="3" count="21">
            <x v="0"/>
            <x v="13"/>
            <x v="23"/>
            <x v="37"/>
            <x v="71"/>
            <x v="79"/>
            <x v="101"/>
            <x v="102"/>
            <x v="103"/>
            <x v="104"/>
            <x v="105"/>
            <x v="106"/>
            <x v="109"/>
            <x v="110"/>
            <x v="111"/>
            <x v="116"/>
            <x v="118"/>
            <x v="132"/>
            <x v="133"/>
            <x v="135"/>
            <x v="137"/>
          </reference>
        </references>
      </pivotArea>
    </format>
    <format dxfId="44">
      <pivotArea dataOnly="0" labelOnly="1" outline="0" fieldPosition="0">
        <references count="2">
          <reference field="0" count="1" selected="0">
            <x v="2"/>
          </reference>
          <reference field="3" count="5">
            <x v="7"/>
            <x v="8"/>
            <x v="9"/>
            <x v="49"/>
            <x v="97"/>
          </reference>
        </references>
      </pivotArea>
    </format>
    <format dxfId="43">
      <pivotArea dataOnly="0" labelOnly="1" outline="0" fieldPosition="0">
        <references count="2">
          <reference field="0" count="1" selected="0">
            <x v="3"/>
          </reference>
          <reference field="3" count="50">
            <x v="3"/>
            <x v="4"/>
            <x v="5"/>
            <x v="6"/>
            <x v="11"/>
            <x v="12"/>
            <x v="13"/>
            <x v="14"/>
            <x v="16"/>
            <x v="18"/>
            <x v="19"/>
            <x v="20"/>
            <x v="21"/>
            <x v="22"/>
            <x v="23"/>
            <x v="24"/>
            <x v="25"/>
            <x v="26"/>
            <x v="30"/>
            <x v="31"/>
            <x v="32"/>
            <x v="34"/>
            <x v="35"/>
            <x v="39"/>
            <x v="40"/>
            <x v="41"/>
            <x v="42"/>
            <x v="45"/>
            <x v="46"/>
            <x v="48"/>
            <x v="59"/>
            <x v="68"/>
            <x v="76"/>
            <x v="77"/>
            <x v="78"/>
            <x v="81"/>
            <x v="82"/>
            <x v="83"/>
            <x v="84"/>
            <x v="85"/>
            <x v="87"/>
            <x v="88"/>
            <x v="89"/>
            <x v="90"/>
            <x v="91"/>
            <x v="92"/>
            <x v="93"/>
            <x v="94"/>
            <x v="95"/>
            <x v="105"/>
          </reference>
        </references>
      </pivotArea>
    </format>
    <format dxfId="42">
      <pivotArea dataOnly="0" labelOnly="1" outline="0" fieldPosition="0">
        <references count="2">
          <reference field="0" count="1" selected="0">
            <x v="3"/>
          </reference>
          <reference field="3" count="13">
            <x v="107"/>
            <x v="108"/>
            <x v="111"/>
            <x v="112"/>
            <x v="114"/>
            <x v="115"/>
            <x v="117"/>
            <x v="119"/>
            <x v="134"/>
            <x v="136"/>
            <x v="138"/>
            <x v="140"/>
            <x v="141"/>
          </reference>
        </references>
      </pivotArea>
    </format>
    <format dxfId="41">
      <pivotArea dataOnly="0" labelOnly="1" outline="0" fieldPosition="0">
        <references count="2">
          <reference field="0" count="1" selected="0">
            <x v="4"/>
          </reference>
          <reference field="3" count="9">
            <x v="28"/>
            <x v="29"/>
            <x v="36"/>
            <x v="43"/>
            <x v="44"/>
            <x v="50"/>
            <x v="69"/>
            <x v="80"/>
            <x v="123"/>
          </reference>
        </references>
      </pivotArea>
    </format>
    <format dxfId="40">
      <pivotArea dataOnly="0" labelOnly="1" outline="0" fieldPosition="0">
        <references count="2">
          <reference field="0" count="1" selected="0">
            <x v="5"/>
          </reference>
          <reference field="3" count="16">
            <x v="0"/>
            <x v="1"/>
            <x v="15"/>
            <x v="33"/>
            <x v="53"/>
            <x v="54"/>
            <x v="55"/>
            <x v="56"/>
            <x v="57"/>
            <x v="70"/>
            <x v="72"/>
            <x v="100"/>
            <x v="113"/>
            <x v="120"/>
            <x v="130"/>
            <x v="131"/>
          </reference>
        </references>
      </pivotArea>
    </format>
    <format dxfId="39">
      <pivotArea dataOnly="0" labelOnly="1" outline="0" fieldPosition="0">
        <references count="2">
          <reference field="0" count="1" selected="0">
            <x v="6"/>
          </reference>
          <reference field="3" count="32">
            <x v="2"/>
            <x v="10"/>
            <x v="17"/>
            <x v="27"/>
            <x v="47"/>
            <x v="51"/>
            <x v="52"/>
            <x v="58"/>
            <x v="59"/>
            <x v="60"/>
            <x v="61"/>
            <x v="62"/>
            <x v="63"/>
            <x v="64"/>
            <x v="65"/>
            <x v="66"/>
            <x v="67"/>
            <x v="73"/>
            <x v="74"/>
            <x v="75"/>
            <x v="96"/>
            <x v="98"/>
            <x v="99"/>
            <x v="121"/>
            <x v="122"/>
            <x v="124"/>
            <x v="125"/>
            <x v="126"/>
            <x v="127"/>
            <x v="128"/>
            <x v="129"/>
            <x v="139"/>
          </reference>
        </references>
      </pivotArea>
    </format>
    <format dxfId="38">
      <pivotArea outline="0" collapsedLevelsAreSubtotals="1" fieldPosition="0">
        <references count="2">
          <reference field="0" count="1" selected="0">
            <x v="0"/>
          </reference>
          <reference field="3" count="7" selected="0">
            <x v="31"/>
            <x v="38"/>
            <x v="39"/>
            <x v="83"/>
            <x v="84"/>
            <x v="85"/>
            <x v="86"/>
          </reference>
        </references>
      </pivotArea>
    </format>
    <format dxfId="37">
      <pivotArea outline="0" collapsedLevelsAreSubtotals="1" fieldPosition="0">
        <references count="2">
          <reference field="0" count="6" selected="0">
            <x v="1"/>
            <x v="2"/>
            <x v="3"/>
            <x v="4"/>
            <x v="5"/>
            <x v="6"/>
          </reference>
          <reference field="3" count="140" selected="0">
            <x v="0"/>
            <x v="1"/>
            <x v="2"/>
            <x v="3"/>
            <x v="4"/>
            <x v="5"/>
            <x v="6"/>
            <x v="7"/>
            <x v="8"/>
            <x v="9"/>
            <x v="10"/>
            <x v="11"/>
            <x v="12"/>
            <x v="13"/>
            <x v="14"/>
            <x v="15"/>
            <x v="16"/>
            <x v="17"/>
            <x v="18"/>
            <x v="19"/>
            <x v="20"/>
            <x v="21"/>
            <x v="22"/>
            <x v="23"/>
            <x v="24"/>
            <x v="25"/>
            <x v="26"/>
            <x v="27"/>
            <x v="28"/>
            <x v="29"/>
            <x v="30"/>
            <x v="31"/>
            <x v="32"/>
            <x v="33"/>
            <x v="34"/>
            <x v="35"/>
            <x v="36"/>
            <x v="37"/>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reference>
        </references>
      </pivotArea>
    </format>
    <format dxfId="36">
      <pivotArea grandRow="1" outline="0" collapsedLevelsAreSubtotals="1" fieldPosition="0"/>
    </format>
    <format dxfId="35">
      <pivotArea type="all" dataOnly="0" outline="0" fieldPosition="0"/>
    </format>
    <format dxfId="34">
      <pivotArea outline="0" collapsedLevelsAreSubtotals="1" fieldPosition="0"/>
    </format>
    <format dxfId="33">
      <pivotArea dataOnly="0" labelOnly="1" outline="0" fieldPosition="0">
        <references count="1">
          <reference field="0" count="0"/>
        </references>
      </pivotArea>
    </format>
    <format dxfId="32">
      <pivotArea dataOnly="0" labelOnly="1" grandRow="1" outline="0" fieldPosition="0"/>
    </format>
    <format dxfId="31">
      <pivotArea dataOnly="0" labelOnly="1" outline="0" fieldPosition="0">
        <references count="2">
          <reference field="0" count="1" selected="0">
            <x v="0"/>
          </reference>
          <reference field="3" count="8">
            <x v="12"/>
            <x v="31"/>
            <x v="38"/>
            <x v="39"/>
            <x v="83"/>
            <x v="84"/>
            <x v="85"/>
            <x v="86"/>
          </reference>
        </references>
      </pivotArea>
    </format>
    <format dxfId="30">
      <pivotArea dataOnly="0" labelOnly="1" outline="0" fieldPosition="0">
        <references count="2">
          <reference field="0" count="1" selected="0">
            <x v="1"/>
          </reference>
          <reference field="3" count="21">
            <x v="0"/>
            <x v="13"/>
            <x v="23"/>
            <x v="37"/>
            <x v="71"/>
            <x v="79"/>
            <x v="101"/>
            <x v="102"/>
            <x v="103"/>
            <x v="104"/>
            <x v="105"/>
            <x v="106"/>
            <x v="109"/>
            <x v="110"/>
            <x v="111"/>
            <x v="116"/>
            <x v="118"/>
            <x v="132"/>
            <x v="133"/>
            <x v="135"/>
            <x v="137"/>
          </reference>
        </references>
      </pivotArea>
    </format>
    <format dxfId="29">
      <pivotArea dataOnly="0" labelOnly="1" outline="0" fieldPosition="0">
        <references count="2">
          <reference field="0" count="1" selected="0">
            <x v="2"/>
          </reference>
          <reference field="3" count="5">
            <x v="7"/>
            <x v="8"/>
            <x v="9"/>
            <x v="49"/>
            <x v="97"/>
          </reference>
        </references>
      </pivotArea>
    </format>
    <format dxfId="28">
      <pivotArea dataOnly="0" labelOnly="1" outline="0" fieldPosition="0">
        <references count="2">
          <reference field="0" count="1" selected="0">
            <x v="3"/>
          </reference>
          <reference field="3" count="50">
            <x v="3"/>
            <x v="4"/>
            <x v="5"/>
            <x v="6"/>
            <x v="11"/>
            <x v="12"/>
            <x v="13"/>
            <x v="14"/>
            <x v="16"/>
            <x v="18"/>
            <x v="19"/>
            <x v="20"/>
            <x v="21"/>
            <x v="22"/>
            <x v="23"/>
            <x v="24"/>
            <x v="25"/>
            <x v="26"/>
            <x v="30"/>
            <x v="31"/>
            <x v="32"/>
            <x v="34"/>
            <x v="35"/>
            <x v="39"/>
            <x v="40"/>
            <x v="41"/>
            <x v="42"/>
            <x v="45"/>
            <x v="46"/>
            <x v="48"/>
            <x v="59"/>
            <x v="68"/>
            <x v="76"/>
            <x v="77"/>
            <x v="78"/>
            <x v="81"/>
            <x v="82"/>
            <x v="83"/>
            <x v="84"/>
            <x v="85"/>
            <x v="87"/>
            <x v="88"/>
            <x v="89"/>
            <x v="90"/>
            <x v="91"/>
            <x v="92"/>
            <x v="93"/>
            <x v="94"/>
            <x v="95"/>
            <x v="105"/>
          </reference>
        </references>
      </pivotArea>
    </format>
    <format dxfId="27">
      <pivotArea dataOnly="0" labelOnly="1" outline="0" fieldPosition="0">
        <references count="2">
          <reference field="0" count="1" selected="0">
            <x v="3"/>
          </reference>
          <reference field="3" count="13">
            <x v="107"/>
            <x v="108"/>
            <x v="111"/>
            <x v="112"/>
            <x v="114"/>
            <x v="115"/>
            <x v="117"/>
            <x v="119"/>
            <x v="134"/>
            <x v="136"/>
            <x v="138"/>
            <x v="140"/>
            <x v="141"/>
          </reference>
        </references>
      </pivotArea>
    </format>
    <format dxfId="26">
      <pivotArea dataOnly="0" labelOnly="1" outline="0" fieldPosition="0">
        <references count="2">
          <reference field="0" count="1" selected="0">
            <x v="4"/>
          </reference>
          <reference field="3" count="9">
            <x v="28"/>
            <x v="29"/>
            <x v="36"/>
            <x v="43"/>
            <x v="44"/>
            <x v="50"/>
            <x v="69"/>
            <x v="80"/>
            <x v="123"/>
          </reference>
        </references>
      </pivotArea>
    </format>
    <format dxfId="25">
      <pivotArea dataOnly="0" labelOnly="1" outline="0" fieldPosition="0">
        <references count="2">
          <reference field="0" count="1" selected="0">
            <x v="5"/>
          </reference>
          <reference field="3" count="16">
            <x v="0"/>
            <x v="1"/>
            <x v="15"/>
            <x v="33"/>
            <x v="53"/>
            <x v="54"/>
            <x v="55"/>
            <x v="56"/>
            <x v="57"/>
            <x v="70"/>
            <x v="72"/>
            <x v="100"/>
            <x v="113"/>
            <x v="120"/>
            <x v="130"/>
            <x v="131"/>
          </reference>
        </references>
      </pivotArea>
    </format>
    <format dxfId="24">
      <pivotArea dataOnly="0" labelOnly="1" outline="0" fieldPosition="0">
        <references count="2">
          <reference field="0" count="1" selected="0">
            <x v="6"/>
          </reference>
          <reference field="3" count="32">
            <x v="2"/>
            <x v="10"/>
            <x v="17"/>
            <x v="27"/>
            <x v="47"/>
            <x v="51"/>
            <x v="52"/>
            <x v="58"/>
            <x v="59"/>
            <x v="60"/>
            <x v="61"/>
            <x v="62"/>
            <x v="63"/>
            <x v="64"/>
            <x v="65"/>
            <x v="66"/>
            <x v="67"/>
            <x v="73"/>
            <x v="74"/>
            <x v="75"/>
            <x v="96"/>
            <x v="98"/>
            <x v="99"/>
            <x v="121"/>
            <x v="122"/>
            <x v="124"/>
            <x v="125"/>
            <x v="126"/>
            <x v="127"/>
            <x v="128"/>
            <x v="129"/>
            <x v="139"/>
          </reference>
        </references>
      </pivotArea>
    </format>
    <format dxfId="23">
      <pivotArea dataOnly="0" labelOnly="1" outline="0" fieldPosition="0">
        <references count="1">
          <reference field="4294967294" count="2">
            <x v="1"/>
            <x v="2"/>
          </reference>
        </references>
      </pivotArea>
    </format>
    <format dxfId="22">
      <pivotArea type="all" dataOnly="0" outline="0" fieldPosition="0"/>
    </format>
    <format dxfId="21">
      <pivotArea dataOnly="0" labelOnly="1" outline="0" fieldPosition="0">
        <references count="1">
          <reference field="0" count="0"/>
        </references>
      </pivotArea>
    </format>
    <format dxfId="20">
      <pivotArea outline="0" collapsedLevelsAreSubtotals="1" fieldPosition="0"/>
    </format>
    <format dxfId="19">
      <pivotArea dataOnly="0" labelOnly="1" outline="0" fieldPosition="0">
        <references count="1">
          <reference field="4294967294" count="2">
            <x v="1"/>
            <x v="2"/>
          </reference>
        </references>
      </pivotArea>
    </format>
    <format dxfId="18">
      <pivotArea outline="0" collapsedLevelsAreSubtotals="1" fieldPosition="0"/>
    </format>
    <format dxfId="17">
      <pivotArea dataOnly="0" labelOnly="1" outline="0" fieldPosition="0">
        <references count="1">
          <reference field="4294967294" count="2">
            <x v="1"/>
            <x v="2"/>
          </reference>
        </references>
      </pivotArea>
    </format>
    <format dxfId="16">
      <pivotArea dataOnly="0" labelOnly="1" grandRow="1" outline="0" fieldPosition="0"/>
    </format>
    <format dxfId="15">
      <pivotArea dataOnly="0" labelOnly="1" outline="0" fieldPosition="0">
        <references count="2">
          <reference field="0" count="1" selected="0">
            <x v="0"/>
          </reference>
          <reference field="3" count="8">
            <x v="12"/>
            <x v="31"/>
            <x v="38"/>
            <x v="39"/>
            <x v="83"/>
            <x v="84"/>
            <x v="85"/>
            <x v="86"/>
          </reference>
        </references>
      </pivotArea>
    </format>
    <format dxfId="14">
      <pivotArea dataOnly="0" labelOnly="1" outline="0" fieldPosition="0">
        <references count="2">
          <reference field="0" count="1" selected="0">
            <x v="1"/>
          </reference>
          <reference field="3" count="21">
            <x v="0"/>
            <x v="13"/>
            <x v="23"/>
            <x v="37"/>
            <x v="71"/>
            <x v="79"/>
            <x v="101"/>
            <x v="102"/>
            <x v="103"/>
            <x v="104"/>
            <x v="105"/>
            <x v="106"/>
            <x v="109"/>
            <x v="110"/>
            <x v="111"/>
            <x v="116"/>
            <x v="118"/>
            <x v="132"/>
            <x v="133"/>
            <x v="135"/>
            <x v="137"/>
          </reference>
        </references>
      </pivotArea>
    </format>
    <format dxfId="13">
      <pivotArea dataOnly="0" labelOnly="1" outline="0" fieldPosition="0">
        <references count="2">
          <reference field="0" count="1" selected="0">
            <x v="2"/>
          </reference>
          <reference field="3" count="5">
            <x v="7"/>
            <x v="8"/>
            <x v="9"/>
            <x v="49"/>
            <x v="97"/>
          </reference>
        </references>
      </pivotArea>
    </format>
    <format dxfId="12">
      <pivotArea dataOnly="0" labelOnly="1" outline="0" fieldPosition="0">
        <references count="2">
          <reference field="0" count="1" selected="0">
            <x v="3"/>
          </reference>
          <reference field="3" count="50">
            <x v="3"/>
            <x v="4"/>
            <x v="5"/>
            <x v="6"/>
            <x v="11"/>
            <x v="12"/>
            <x v="13"/>
            <x v="14"/>
            <x v="16"/>
            <x v="18"/>
            <x v="19"/>
            <x v="20"/>
            <x v="21"/>
            <x v="22"/>
            <x v="23"/>
            <x v="24"/>
            <x v="25"/>
            <x v="26"/>
            <x v="30"/>
            <x v="31"/>
            <x v="32"/>
            <x v="34"/>
            <x v="35"/>
            <x v="39"/>
            <x v="40"/>
            <x v="41"/>
            <x v="42"/>
            <x v="45"/>
            <x v="46"/>
            <x v="48"/>
            <x v="59"/>
            <x v="68"/>
            <x v="76"/>
            <x v="77"/>
            <x v="78"/>
            <x v="81"/>
            <x v="82"/>
            <x v="83"/>
            <x v="84"/>
            <x v="85"/>
            <x v="87"/>
            <x v="88"/>
            <x v="89"/>
            <x v="90"/>
            <x v="91"/>
            <x v="92"/>
            <x v="93"/>
            <x v="94"/>
            <x v="95"/>
            <x v="105"/>
          </reference>
        </references>
      </pivotArea>
    </format>
    <format dxfId="11">
      <pivotArea dataOnly="0" labelOnly="1" outline="0" fieldPosition="0">
        <references count="2">
          <reference field="0" count="1" selected="0">
            <x v="3"/>
          </reference>
          <reference field="3" count="13">
            <x v="107"/>
            <x v="108"/>
            <x v="111"/>
            <x v="112"/>
            <x v="114"/>
            <x v="115"/>
            <x v="117"/>
            <x v="119"/>
            <x v="134"/>
            <x v="136"/>
            <x v="138"/>
            <x v="140"/>
            <x v="141"/>
          </reference>
        </references>
      </pivotArea>
    </format>
    <format dxfId="10">
      <pivotArea dataOnly="0" labelOnly="1" outline="0" fieldPosition="0">
        <references count="2">
          <reference field="0" count="1" selected="0">
            <x v="4"/>
          </reference>
          <reference field="3" count="9">
            <x v="28"/>
            <x v="29"/>
            <x v="36"/>
            <x v="43"/>
            <x v="44"/>
            <x v="50"/>
            <x v="69"/>
            <x v="80"/>
            <x v="123"/>
          </reference>
        </references>
      </pivotArea>
    </format>
    <format dxfId="9">
      <pivotArea dataOnly="0" labelOnly="1" outline="0" fieldPosition="0">
        <references count="2">
          <reference field="0" count="1" selected="0">
            <x v="5"/>
          </reference>
          <reference field="3" count="16">
            <x v="0"/>
            <x v="1"/>
            <x v="15"/>
            <x v="33"/>
            <x v="53"/>
            <x v="54"/>
            <x v="55"/>
            <x v="56"/>
            <x v="57"/>
            <x v="70"/>
            <x v="72"/>
            <x v="100"/>
            <x v="113"/>
            <x v="120"/>
            <x v="130"/>
            <x v="131"/>
          </reference>
        </references>
      </pivotArea>
    </format>
    <format dxfId="8">
      <pivotArea dataOnly="0" labelOnly="1" outline="0" fieldPosition="0">
        <references count="2">
          <reference field="0" count="1" selected="0">
            <x v="6"/>
          </reference>
          <reference field="3" count="32">
            <x v="2"/>
            <x v="10"/>
            <x v="17"/>
            <x v="27"/>
            <x v="47"/>
            <x v="51"/>
            <x v="52"/>
            <x v="58"/>
            <x v="59"/>
            <x v="60"/>
            <x v="61"/>
            <x v="62"/>
            <x v="63"/>
            <x v="64"/>
            <x v="65"/>
            <x v="66"/>
            <x v="67"/>
            <x v="73"/>
            <x v="74"/>
            <x v="75"/>
            <x v="96"/>
            <x v="98"/>
            <x v="99"/>
            <x v="121"/>
            <x v="122"/>
            <x v="124"/>
            <x v="125"/>
            <x v="126"/>
            <x v="127"/>
            <x v="128"/>
            <x v="129"/>
            <x v="139"/>
          </reference>
        </references>
      </pivotArea>
    </format>
    <format dxfId="7">
      <pivotArea outline="0" collapsedLevelsAreSubtotals="1" fieldPosition="0">
        <references count="1">
          <reference field="4294967294" count="1" selected="0">
            <x v="2"/>
          </reference>
        </references>
      </pivotArea>
    </format>
    <format dxfId="6">
      <pivotArea outline="0" collapsedLevelsAreSubtotals="1" fieldPosition="0">
        <references count="1">
          <reference field="4294967294" count="1" selected="0">
            <x v="0"/>
          </reference>
        </references>
      </pivotArea>
    </format>
  </formats>
  <chartFormats count="3">
    <chartFormat chart="6" format="0"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6" cacheId="7"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location ref="A3:B68" firstHeaderRow="2" firstDataRow="2" firstDataCol="1"/>
  <pivotFields count="17">
    <pivotField dataField="1" compact="0" outline="0" showAll="0"/>
    <pivotField axis="axisRow" compact="0" outline="0" showAll="0" sortType="descending" defaultSubtotal="0">
      <items count="64">
        <item x="56"/>
        <item x="58"/>
        <item x="59"/>
        <item x="57"/>
        <item x="27"/>
        <item x="33"/>
        <item m="1" x="63"/>
        <item x="62"/>
        <item x="60"/>
        <item x="41"/>
        <item x="42"/>
        <item x="30"/>
        <item x="31"/>
        <item x="25"/>
        <item x="16"/>
        <item x="9"/>
        <item x="61"/>
        <item x="7"/>
        <item x="26"/>
        <item x="28"/>
        <item x="32"/>
        <item x="43"/>
        <item x="6"/>
        <item x="47"/>
        <item x="48"/>
        <item x="49"/>
        <item x="0"/>
        <item x="50"/>
        <item x="51"/>
        <item x="52"/>
        <item x="53"/>
        <item x="17"/>
        <item x="1"/>
        <item x="36"/>
        <item x="11"/>
        <item x="2"/>
        <item x="3"/>
        <item x="18"/>
        <item x="4"/>
        <item x="12"/>
        <item x="44"/>
        <item x="13"/>
        <item x="15"/>
        <item x="14"/>
        <item x="54"/>
        <item x="5"/>
        <item x="10"/>
        <item x="29"/>
        <item x="45"/>
        <item x="8"/>
        <item x="46"/>
        <item x="24"/>
        <item x="23"/>
        <item x="22"/>
        <item x="19"/>
        <item x="21"/>
        <item x="20"/>
        <item x="55"/>
        <item x="37"/>
        <item x="38"/>
        <item x="39"/>
        <item x="40"/>
        <item x="35"/>
        <item x="34"/>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64">
    <i>
      <x v="32"/>
    </i>
    <i>
      <x v="35"/>
    </i>
    <i>
      <x v="38"/>
    </i>
    <i>
      <x v="26"/>
    </i>
    <i>
      <x v="36"/>
    </i>
    <i>
      <x v="54"/>
    </i>
    <i>
      <x v="11"/>
    </i>
    <i>
      <x v="23"/>
    </i>
    <i>
      <x v="13"/>
    </i>
    <i>
      <x v="1"/>
    </i>
    <i>
      <x v="52"/>
    </i>
    <i>
      <x v="17"/>
    </i>
    <i>
      <x v="2"/>
    </i>
    <i>
      <x v="53"/>
    </i>
    <i>
      <x v="3"/>
    </i>
    <i>
      <x v="8"/>
    </i>
    <i>
      <x v="16"/>
    </i>
    <i>
      <x v="55"/>
    </i>
    <i>
      <x v="63"/>
    </i>
    <i>
      <x v="22"/>
    </i>
    <i>
      <x v="45"/>
    </i>
    <i>
      <x v="18"/>
    </i>
    <i>
      <x v="47"/>
    </i>
    <i>
      <x v="51"/>
    </i>
    <i>
      <x v="56"/>
    </i>
    <i>
      <x v="5"/>
    </i>
    <i>
      <x v="31"/>
    </i>
    <i>
      <x v="41"/>
    </i>
    <i>
      <x v="7"/>
    </i>
    <i>
      <x v="57"/>
    </i>
    <i>
      <x v="12"/>
    </i>
    <i>
      <x v="24"/>
    </i>
    <i>
      <x/>
    </i>
    <i>
      <x v="49"/>
    </i>
    <i>
      <x v="19"/>
    </i>
    <i>
      <x v="28"/>
    </i>
    <i>
      <x v="20"/>
    </i>
    <i>
      <x v="61"/>
    </i>
    <i>
      <x v="21"/>
    </i>
    <i>
      <x v="9"/>
    </i>
    <i>
      <x v="37"/>
    </i>
    <i>
      <x v="30"/>
    </i>
    <i>
      <x v="14"/>
    </i>
    <i>
      <x v="59"/>
    </i>
    <i>
      <x v="39"/>
    </i>
    <i>
      <x v="33"/>
    </i>
    <i>
      <x v="40"/>
    </i>
    <i>
      <x v="50"/>
    </i>
    <i>
      <x v="15"/>
    </i>
    <i>
      <x v="27"/>
    </i>
    <i>
      <x v="42"/>
    </i>
    <i>
      <x v="29"/>
    </i>
    <i>
      <x v="43"/>
    </i>
    <i>
      <x v="10"/>
    </i>
    <i>
      <x v="44"/>
    </i>
    <i>
      <x v="58"/>
    </i>
    <i>
      <x v="4"/>
    </i>
    <i>
      <x v="60"/>
    </i>
    <i>
      <x v="46"/>
    </i>
    <i>
      <x v="62"/>
    </i>
    <i>
      <x v="25"/>
    </i>
    <i>
      <x v="34"/>
    </i>
    <i>
      <x v="48"/>
    </i>
    <i t="grand">
      <x/>
    </i>
  </rowItems>
  <colItems count="1">
    <i/>
  </colItems>
  <dataFields count="1">
    <dataField name="Cuenta de Entida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7"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6" firstHeaderRow="1" firstDataRow="1" firstDataCol="1"/>
  <pivotFields count="16">
    <pivotField showAll="0"/>
    <pivotField axis="axisRow" showAll="0" sortType="descending">
      <items count="93">
        <item x="32"/>
        <item x="89"/>
        <item x="7"/>
        <item x="8"/>
        <item x="62"/>
        <item x="63"/>
        <item x="64"/>
        <item x="4"/>
        <item x="2"/>
        <item x="53"/>
        <item x="9"/>
        <item x="3"/>
        <item x="10"/>
        <item x="72"/>
        <item x="73"/>
        <item x="74"/>
        <item x="75"/>
        <item x="22"/>
        <item x="19"/>
        <item x="65"/>
        <item x="76"/>
        <item x="77"/>
        <item x="86"/>
        <item x="87"/>
        <item x="50"/>
        <item x="85"/>
        <item x="66"/>
        <item x="15"/>
        <item x="80"/>
        <item x="42"/>
        <item x="67"/>
        <item x="68"/>
        <item x="69"/>
        <item x="21"/>
        <item x="40"/>
        <item x="51"/>
        <item x="54"/>
        <item x="52"/>
        <item x="70"/>
        <item x="78"/>
        <item x="39"/>
        <item x="11"/>
        <item x="58"/>
        <item x="14"/>
        <item x="59"/>
        <item x="20"/>
        <item x="16"/>
        <item x="17"/>
        <item x="18"/>
        <item x="23"/>
        <item x="5"/>
        <item x="6"/>
        <item x="12"/>
        <item x="44"/>
        <item x="34"/>
        <item x="71"/>
        <item x="82"/>
        <item x="35"/>
        <item x="36"/>
        <item x="90"/>
        <item x="37"/>
        <item x="83"/>
        <item x="24"/>
        <item x="43"/>
        <item x="88"/>
        <item x="55"/>
        <item x="25"/>
        <item x="26"/>
        <item x="84"/>
        <item x="27"/>
        <item x="28"/>
        <item x="29"/>
        <item x="60"/>
        <item x="38"/>
        <item x="81"/>
        <item x="41"/>
        <item x="79"/>
        <item x="56"/>
        <item x="13"/>
        <item x="57"/>
        <item x="48"/>
        <item x="49"/>
        <item x="33"/>
        <item x="1"/>
        <item x="0"/>
        <item x="45"/>
        <item x="47"/>
        <item x="30"/>
        <item x="46"/>
        <item x="31"/>
        <item x="61"/>
        <item x="91"/>
        <item t="default"/>
      </items>
      <autoSortScope>
        <pivotArea dataOnly="0" outline="0" fieldPosition="0">
          <references count="1">
            <reference field="4294967294" count="1" selected="0">
              <x v="0"/>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3">
    <i>
      <x v="82"/>
    </i>
    <i>
      <x v="83"/>
    </i>
    <i>
      <x v="84"/>
    </i>
    <i>
      <x v="8"/>
    </i>
    <i>
      <x v="11"/>
    </i>
    <i>
      <x v="7"/>
    </i>
    <i>
      <x v="45"/>
    </i>
    <i>
      <x v="54"/>
    </i>
    <i>
      <x v="60"/>
    </i>
    <i>
      <x v="58"/>
    </i>
    <i>
      <x v="17"/>
    </i>
    <i>
      <x v="34"/>
    </i>
    <i>
      <x v="57"/>
    </i>
    <i>
      <x v="67"/>
    </i>
    <i>
      <x v="35"/>
    </i>
    <i>
      <x v="80"/>
    </i>
    <i>
      <x v="46"/>
    </i>
    <i>
      <x v="40"/>
    </i>
    <i>
      <x v="47"/>
    </i>
    <i>
      <x v="78"/>
    </i>
    <i>
      <x v="53"/>
    </i>
    <i>
      <x v="85"/>
    </i>
    <i>
      <x v="24"/>
    </i>
    <i>
      <x v="66"/>
    </i>
    <i>
      <x v="89"/>
    </i>
    <i>
      <x v="86"/>
    </i>
    <i>
      <x v="48"/>
    </i>
    <i>
      <x v="73"/>
    </i>
    <i>
      <x v="88"/>
    </i>
    <i>
      <x v="90"/>
    </i>
    <i>
      <x v="72"/>
    </i>
    <i>
      <x v="43"/>
    </i>
    <i>
      <x v="49"/>
    </i>
    <i>
      <x v="64"/>
    </i>
    <i>
      <x v="27"/>
    </i>
    <i>
      <x v="9"/>
    </i>
    <i>
      <x v="10"/>
    </i>
    <i>
      <x v="30"/>
    </i>
    <i>
      <x v="3"/>
    </i>
    <i>
      <x v="68"/>
    </i>
    <i>
      <x v="36"/>
    </i>
    <i>
      <x v="76"/>
    </i>
    <i>
      <x v="37"/>
    </i>
    <i>
      <x v="6"/>
    </i>
    <i>
      <x v="38"/>
    </i>
    <i>
      <x v="33"/>
    </i>
    <i>
      <x v="39"/>
    </i>
    <i>
      <x v="22"/>
    </i>
    <i>
      <x v="12"/>
    </i>
    <i>
      <x v="70"/>
    </i>
    <i>
      <x v="41"/>
    </i>
    <i>
      <x v="74"/>
    </i>
    <i>
      <x v="42"/>
    </i>
    <i>
      <x v="26"/>
    </i>
    <i>
      <x v="13"/>
    </i>
    <i>
      <x v="4"/>
    </i>
    <i>
      <x v="44"/>
    </i>
    <i>
      <x v="29"/>
    </i>
    <i>
      <x/>
    </i>
    <i>
      <x v="32"/>
    </i>
    <i>
      <x v="14"/>
    </i>
    <i>
      <x v="63"/>
    </i>
    <i>
      <x v="15"/>
    </i>
    <i>
      <x v="65"/>
    </i>
    <i>
      <x v="16"/>
    </i>
    <i>
      <x v="23"/>
    </i>
    <i>
      <x v="1"/>
    </i>
    <i>
      <x v="69"/>
    </i>
    <i>
      <x v="50"/>
    </i>
    <i>
      <x v="71"/>
    </i>
    <i>
      <x v="51"/>
    </i>
    <i>
      <x v="25"/>
    </i>
    <i>
      <x v="52"/>
    </i>
    <i>
      <x v="75"/>
    </i>
    <i>
      <x v="2"/>
    </i>
    <i>
      <x v="77"/>
    </i>
    <i>
      <x v="18"/>
    </i>
    <i>
      <x v="79"/>
    </i>
    <i>
      <x v="55"/>
    </i>
    <i>
      <x v="81"/>
    </i>
    <i>
      <x v="56"/>
    </i>
    <i>
      <x v="5"/>
    </i>
    <i>
      <x v="19"/>
    </i>
    <i>
      <x v="28"/>
    </i>
    <i>
      <x v="20"/>
    </i>
    <i>
      <x v="87"/>
    </i>
    <i>
      <x v="59"/>
    </i>
    <i>
      <x v="31"/>
    </i>
    <i>
      <x v="21"/>
    </i>
    <i>
      <x v="61"/>
    </i>
    <i>
      <x v="62"/>
    </i>
    <i>
      <x v="91"/>
    </i>
    <i t="grand">
      <x/>
    </i>
  </rowItems>
  <colItems count="1">
    <i/>
  </colItems>
  <dataFields count="1">
    <dataField name="Cuenta de Entidad Responsabl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O20" totalsRowShown="0">
  <autoFilter ref="A1:O20"/>
  <tableColumns count="15">
    <tableColumn id="1" name="Entidad"/>
    <tableColumn id="2" name="Ubicación de la Orden en la Sentencia"/>
    <tableColumn id="3" name="Orden"/>
    <tableColumn id="4" name="Acción" dataDxfId="60"/>
    <tableColumn id="5" name="Entegrable o Producto"/>
    <tableColumn id="6" name="Fecha inicial" dataDxfId="59"/>
    <tableColumn id="7" name="Fecha finalización"/>
    <tableColumn id="8" name="Indicador"/>
    <tableColumn id="9" name="Nombre Responsale"/>
    <tableColumn id="10" name="Objetada"/>
    <tableColumn id="11" name="Observaciones institucion"/>
    <tableColumn id="12" name="Permanente"/>
    <tableColumn id="13" name="Sin acción"/>
    <tableColumn id="14" name="Sin fecha"/>
    <tableColumn id="15" name="Sin indicado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8" Type="http://schemas.openxmlformats.org/officeDocument/2006/relationships/hyperlink" Target="mailto:guillermo.otalora@gmail.com" TargetMode="External"/><Relationship Id="rId3" Type="http://schemas.openxmlformats.org/officeDocument/2006/relationships/hyperlink" Target="mailto:vmoreno@procuraduria.gov.co" TargetMode="External"/><Relationship Id="rId7" Type="http://schemas.openxmlformats.org/officeDocument/2006/relationships/hyperlink" Target="mailto:alejandra.gelvez@uspec.gov.co" TargetMode="External"/><Relationship Id="rId2" Type="http://schemas.openxmlformats.org/officeDocument/2006/relationships/hyperlink" Target="mailto:diego.olarte@minjusticia.gov.co" TargetMode="External"/><Relationship Id="rId1" Type="http://schemas.openxmlformats.org/officeDocument/2006/relationships/hyperlink" Target="mailto:oscarceballos@presidencia.gov.co" TargetMode="External"/><Relationship Id="rId6" Type="http://schemas.openxmlformats.org/officeDocument/2006/relationships/hyperlink" Target="mailto:juliana.sotelo@uspec.gov.co" TargetMode="External"/><Relationship Id="rId5" Type="http://schemas.openxmlformats.org/officeDocument/2006/relationships/hyperlink" Target="mailto:cjalvarezb@dane.gov.co" TargetMode="External"/><Relationship Id="rId10" Type="http://schemas.openxmlformats.org/officeDocument/2006/relationships/printerSettings" Target="../printerSettings/printerSettings5.bin"/><Relationship Id="rId4" Type="http://schemas.openxmlformats.org/officeDocument/2006/relationships/hyperlink" Target="mailto:hernramirez@defensoria.gov.co" TargetMode="External"/><Relationship Id="rId9" Type="http://schemas.openxmlformats.org/officeDocument/2006/relationships/hyperlink" Target="mailto:hugo.velasquez@inpec.gov.co"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mailto:juliana.sotelo@uspec.gov.co" TargetMode="External"/><Relationship Id="rId13" Type="http://schemas.openxmlformats.org/officeDocument/2006/relationships/hyperlink" Target="mailto:lfernandezf@minsalud.gov.co" TargetMode="External"/><Relationship Id="rId18" Type="http://schemas.openxmlformats.org/officeDocument/2006/relationships/hyperlink" Target="mailto:cdavila@minsalud.gov.co" TargetMode="External"/><Relationship Id="rId3" Type="http://schemas.openxmlformats.org/officeDocument/2006/relationships/hyperlink" Target="mailto:julioossa@presidencia.gov.co" TargetMode="External"/><Relationship Id="rId21" Type="http://schemas.openxmlformats.org/officeDocument/2006/relationships/hyperlink" Target="mailto:marcelavega@presidencia.gov.co" TargetMode="External"/><Relationship Id="rId7" Type="http://schemas.openxmlformats.org/officeDocument/2006/relationships/hyperlink" Target="mailto:cjalvarezb@dane.gov.co" TargetMode="External"/><Relationship Id="rId12" Type="http://schemas.openxmlformats.org/officeDocument/2006/relationships/hyperlink" Target="mailto:jortizh@minsalud.gov.co" TargetMode="External"/><Relationship Id="rId17" Type="http://schemas.openxmlformats.org/officeDocument/2006/relationships/hyperlink" Target="mailto:aescobar@minhacienda.gov.co" TargetMode="External"/><Relationship Id="rId2" Type="http://schemas.openxmlformats.org/officeDocument/2006/relationships/hyperlink" Target="mailto:cristinapardo@presidencia.gov.co" TargetMode="External"/><Relationship Id="rId16" Type="http://schemas.openxmlformats.org/officeDocument/2006/relationships/hyperlink" Target="mailto:direccion.general@inpec.gov.co" TargetMode="External"/><Relationship Id="rId20" Type="http://schemas.openxmlformats.org/officeDocument/2006/relationships/hyperlink" Target="mailto:omontoya@minhacienda.gov.co" TargetMode="External"/><Relationship Id="rId1" Type="http://schemas.openxmlformats.org/officeDocument/2006/relationships/hyperlink" Target="mailto:oscarceballos@presidencia.gov.co" TargetMode="External"/><Relationship Id="rId6" Type="http://schemas.openxmlformats.org/officeDocument/2006/relationships/hyperlink" Target="mailto:diego.olarte@minjusticia.gov.co" TargetMode="External"/><Relationship Id="rId11" Type="http://schemas.openxmlformats.org/officeDocument/2006/relationships/hyperlink" Target="mailto:hugo.velasquez@inpec.gov.co" TargetMode="External"/><Relationship Id="rId5" Type="http://schemas.openxmlformats.org/officeDocument/2006/relationships/hyperlink" Target="mailto:adrianaherrera@presidencia.gov.co" TargetMode="External"/><Relationship Id="rId15" Type="http://schemas.openxmlformats.org/officeDocument/2006/relationships/hyperlink" Target="mailto:mperfetti@dane.gov.co" TargetMode="External"/><Relationship Id="rId10" Type="http://schemas.openxmlformats.org/officeDocument/2006/relationships/hyperlink" Target="mailto:guillermo.otalora@gmail.com" TargetMode="External"/><Relationship Id="rId19" Type="http://schemas.openxmlformats.org/officeDocument/2006/relationships/hyperlink" Target="mailto:carlos.medina@mnjusticia.gov.co" TargetMode="External"/><Relationship Id="rId4" Type="http://schemas.openxmlformats.org/officeDocument/2006/relationships/hyperlink" Target="mailto:mariacrojas@presidencia.gov.co" TargetMode="External"/><Relationship Id="rId9" Type="http://schemas.openxmlformats.org/officeDocument/2006/relationships/hyperlink" Target="mailto:alejandra.gelvez@uspec.gov.co" TargetMode="External"/><Relationship Id="rId14" Type="http://schemas.openxmlformats.org/officeDocument/2006/relationships/hyperlink" Target="mailto:marcela.abadia@minjusticia.gov.co" TargetMode="External"/><Relationship Id="rId22"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RowHeight="15" x14ac:dyDescent="0.25"/>
  <sheetData>
    <row r="1" spans="1:1" ht="51" x14ac:dyDescent="0.25">
      <c r="A1" s="48" t="s">
        <v>91</v>
      </c>
    </row>
    <row r="2" spans="1:1" x14ac:dyDescent="0.25">
      <c r="A2" s="48" t="s">
        <v>609</v>
      </c>
    </row>
    <row r="3" spans="1:1" x14ac:dyDescent="0.25">
      <c r="A3" s="48" t="s">
        <v>610</v>
      </c>
    </row>
    <row r="4" spans="1:1" x14ac:dyDescent="0.25">
      <c r="A4" s="48" t="s">
        <v>611</v>
      </c>
    </row>
    <row r="5" spans="1:1" x14ac:dyDescent="0.25">
      <c r="A5" s="48" t="s">
        <v>612</v>
      </c>
    </row>
    <row r="6" spans="1:1" x14ac:dyDescent="0.25">
      <c r="A6" s="48" t="s">
        <v>216</v>
      </c>
    </row>
    <row r="7" spans="1:1" x14ac:dyDescent="0.25">
      <c r="A7" s="48" t="s">
        <v>451</v>
      </c>
    </row>
    <row r="8" spans="1:1" x14ac:dyDescent="0.25">
      <c r="A8" s="48" t="s">
        <v>319</v>
      </c>
    </row>
    <row r="9" spans="1:1" x14ac:dyDescent="0.25">
      <c r="A9" s="48" t="s">
        <v>321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I17" sqref="I17"/>
    </sheetView>
  </sheetViews>
  <sheetFormatPr baseColWidth="10" defaultRowHeight="15" x14ac:dyDescent="0.25"/>
  <cols>
    <col min="1" max="1" width="21.7109375" bestFit="1" customWidth="1"/>
    <col min="2" max="2" width="18.5703125" bestFit="1" customWidth="1"/>
  </cols>
  <sheetData>
    <row r="1" spans="1:2" x14ac:dyDescent="0.25">
      <c r="A1" s="65" t="s">
        <v>602</v>
      </c>
      <c r="B1" s="3" t="s">
        <v>460</v>
      </c>
    </row>
    <row r="3" spans="1:2" x14ac:dyDescent="0.25">
      <c r="A3" s="65" t="s">
        <v>580</v>
      </c>
      <c r="B3" t="s">
        <v>605</v>
      </c>
    </row>
    <row r="4" spans="1:2" x14ac:dyDescent="0.25">
      <c r="A4" s="66" t="s">
        <v>81</v>
      </c>
      <c r="B4" s="67">
        <v>3</v>
      </c>
    </row>
    <row r="5" spans="1:2" x14ac:dyDescent="0.25">
      <c r="A5" s="66" t="s">
        <v>12</v>
      </c>
      <c r="B5" s="67">
        <v>1</v>
      </c>
    </row>
    <row r="6" spans="1:2" x14ac:dyDescent="0.25">
      <c r="A6" s="66" t="s">
        <v>5</v>
      </c>
      <c r="B6" s="67">
        <v>4</v>
      </c>
    </row>
    <row r="7" spans="1:2" x14ac:dyDescent="0.25">
      <c r="A7" s="66" t="s">
        <v>4</v>
      </c>
      <c r="B7" s="67">
        <v>19</v>
      </c>
    </row>
    <row r="8" spans="1:2" x14ac:dyDescent="0.25">
      <c r="A8" s="66" t="s">
        <v>34</v>
      </c>
      <c r="B8" s="67">
        <v>12</v>
      </c>
    </row>
    <row r="9" spans="1:2" x14ac:dyDescent="0.25">
      <c r="A9" s="66" t="s">
        <v>13</v>
      </c>
      <c r="B9" s="67">
        <v>12</v>
      </c>
    </row>
    <row r="10" spans="1:2" x14ac:dyDescent="0.25">
      <c r="A10" s="66" t="s">
        <v>581</v>
      </c>
      <c r="B10" s="67">
        <v>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8" sqref="B8"/>
    </sheetView>
  </sheetViews>
  <sheetFormatPr baseColWidth="10" defaultRowHeight="15" x14ac:dyDescent="0.25"/>
  <cols>
    <col min="1" max="1" width="21.7109375" bestFit="1" customWidth="1"/>
    <col min="2" max="2" width="22.140625" bestFit="1" customWidth="1"/>
  </cols>
  <sheetData>
    <row r="1" spans="1:2" x14ac:dyDescent="0.25">
      <c r="A1" s="65" t="s">
        <v>603</v>
      </c>
      <c r="B1" s="3" t="s">
        <v>460</v>
      </c>
    </row>
    <row r="3" spans="1:2" x14ac:dyDescent="0.25">
      <c r="A3" s="65" t="s">
        <v>580</v>
      </c>
      <c r="B3" t="s">
        <v>606</v>
      </c>
    </row>
    <row r="4" spans="1:2" x14ac:dyDescent="0.25">
      <c r="A4" s="66" t="s">
        <v>12</v>
      </c>
      <c r="B4" s="67">
        <v>3</v>
      </c>
    </row>
    <row r="5" spans="1:2" x14ac:dyDescent="0.25">
      <c r="A5" s="66" t="s">
        <v>5</v>
      </c>
      <c r="B5" s="67">
        <v>1</v>
      </c>
    </row>
    <row r="6" spans="1:2" x14ac:dyDescent="0.25">
      <c r="A6" s="66" t="s">
        <v>4</v>
      </c>
      <c r="B6" s="67">
        <v>89</v>
      </c>
    </row>
    <row r="7" spans="1:2" x14ac:dyDescent="0.25">
      <c r="A7" s="66" t="s">
        <v>64</v>
      </c>
      <c r="B7" s="67">
        <v>9</v>
      </c>
    </row>
    <row r="8" spans="1:2" x14ac:dyDescent="0.25">
      <c r="A8" s="66" t="s">
        <v>34</v>
      </c>
      <c r="B8" s="67">
        <v>4</v>
      </c>
    </row>
    <row r="9" spans="1:2" x14ac:dyDescent="0.25">
      <c r="A9" s="66" t="s">
        <v>13</v>
      </c>
      <c r="B9" s="67">
        <v>38</v>
      </c>
    </row>
    <row r="10" spans="1:2" x14ac:dyDescent="0.25">
      <c r="A10" s="66" t="s">
        <v>581</v>
      </c>
      <c r="B10" s="67">
        <v>144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I17" sqref="I17"/>
    </sheetView>
  </sheetViews>
  <sheetFormatPr baseColWidth="10" defaultRowHeight="15" x14ac:dyDescent="0.25"/>
  <cols>
    <col min="1" max="1" width="17.5703125" customWidth="1"/>
    <col min="2" max="2" width="19.28515625" bestFit="1" customWidth="1"/>
    <col min="3" max="3" width="18.5703125" bestFit="1" customWidth="1"/>
    <col min="4" max="4" width="22.140625" bestFit="1" customWidth="1"/>
  </cols>
  <sheetData>
    <row r="3" spans="1:2" x14ac:dyDescent="0.25">
      <c r="A3" s="65" t="s">
        <v>588</v>
      </c>
      <c r="B3" s="3" t="s">
        <v>460</v>
      </c>
    </row>
    <row r="5" spans="1:2" x14ac:dyDescent="0.25">
      <c r="A5" s="65" t="s">
        <v>580</v>
      </c>
      <c r="B5" t="s">
        <v>604</v>
      </c>
    </row>
    <row r="6" spans="1:2" x14ac:dyDescent="0.25">
      <c r="A6" s="66" t="s">
        <v>12</v>
      </c>
      <c r="B6" s="67">
        <v>1</v>
      </c>
    </row>
    <row r="7" spans="1:2" x14ac:dyDescent="0.25">
      <c r="A7" s="66" t="s">
        <v>34</v>
      </c>
      <c r="B7" s="67">
        <v>3</v>
      </c>
    </row>
    <row r="8" spans="1:2" x14ac:dyDescent="0.25">
      <c r="A8" s="66" t="s">
        <v>581</v>
      </c>
      <c r="B8" s="67">
        <v>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59"/>
  <sheetViews>
    <sheetView topLeftCell="F8" zoomScale="91" zoomScaleNormal="91" workbookViewId="0">
      <selection activeCell="B21" sqref="B21"/>
    </sheetView>
  </sheetViews>
  <sheetFormatPr baseColWidth="10" defaultColWidth="11.42578125" defaultRowHeight="9" x14ac:dyDescent="0.15"/>
  <cols>
    <col min="1" max="1" width="23.85546875" style="60" customWidth="1"/>
    <col min="2" max="2" width="56.85546875" style="60" customWidth="1"/>
    <col min="3" max="3" width="6.85546875" style="61" customWidth="1"/>
    <col min="4" max="4" width="9.140625" style="61" customWidth="1"/>
    <col min="5" max="5" width="6.7109375" style="70" customWidth="1"/>
    <col min="6" max="6" width="10.85546875" style="70" customWidth="1"/>
    <col min="7" max="7" width="10.5703125" style="70" customWidth="1"/>
    <col min="8" max="16384" width="11.42578125" style="60"/>
  </cols>
  <sheetData>
    <row r="3" spans="1:7" ht="15" x14ac:dyDescent="0.25">
      <c r="C3" s="68" t="s">
        <v>583</v>
      </c>
      <c r="D3" s="60"/>
      <c r="E3" s="60"/>
      <c r="F3"/>
      <c r="G3"/>
    </row>
    <row r="4" spans="1:7" ht="19.5" x14ac:dyDescent="0.25">
      <c r="A4" s="68" t="s">
        <v>253</v>
      </c>
      <c r="B4" s="68" t="s">
        <v>394</v>
      </c>
      <c r="C4" s="60" t="s">
        <v>587</v>
      </c>
      <c r="D4" s="61" t="s">
        <v>585</v>
      </c>
      <c r="E4" s="61" t="s">
        <v>586</v>
      </c>
      <c r="F4"/>
      <c r="G4"/>
    </row>
    <row r="5" spans="1:7" ht="45" x14ac:dyDescent="0.25">
      <c r="A5" s="63" t="s">
        <v>4</v>
      </c>
      <c r="B5" s="63" t="s">
        <v>478</v>
      </c>
      <c r="C5" s="70">
        <v>-452</v>
      </c>
      <c r="D5" s="61">
        <v>42736</v>
      </c>
      <c r="E5" s="70">
        <v>364</v>
      </c>
      <c r="F5"/>
      <c r="G5"/>
    </row>
    <row r="6" spans="1:7" ht="15" x14ac:dyDescent="0.25">
      <c r="A6" s="63" t="s">
        <v>581</v>
      </c>
      <c r="B6" s="63"/>
      <c r="C6" s="70">
        <v>-452</v>
      </c>
      <c r="D6" s="61">
        <v>42736</v>
      </c>
      <c r="E6" s="70">
        <v>364</v>
      </c>
      <c r="F6"/>
      <c r="G6"/>
    </row>
    <row r="7" spans="1:7" ht="15" x14ac:dyDescent="0.25">
      <c r="A7"/>
      <c r="B7"/>
      <c r="C7"/>
      <c r="D7"/>
      <c r="E7"/>
      <c r="F7"/>
      <c r="G7"/>
    </row>
    <row r="8" spans="1:7" ht="15" x14ac:dyDescent="0.25">
      <c r="A8"/>
      <c r="B8"/>
      <c r="C8"/>
      <c r="D8"/>
      <c r="E8"/>
      <c r="F8"/>
      <c r="G8"/>
    </row>
    <row r="9" spans="1:7" ht="15" x14ac:dyDescent="0.25">
      <c r="A9"/>
      <c r="B9"/>
      <c r="C9"/>
      <c r="D9"/>
      <c r="E9"/>
      <c r="F9"/>
      <c r="G9"/>
    </row>
    <row r="10" spans="1:7" ht="15" x14ac:dyDescent="0.25">
      <c r="A10"/>
      <c r="B10"/>
      <c r="C10"/>
      <c r="D10"/>
      <c r="E10"/>
      <c r="F10"/>
      <c r="G10"/>
    </row>
    <row r="11" spans="1:7" ht="15" x14ac:dyDescent="0.25">
      <c r="A11"/>
      <c r="B11"/>
      <c r="C11"/>
      <c r="D11"/>
      <c r="E11"/>
      <c r="F11"/>
      <c r="G11"/>
    </row>
    <row r="12" spans="1:7" ht="15" x14ac:dyDescent="0.25">
      <c r="A12"/>
      <c r="B12"/>
      <c r="C12"/>
      <c r="D12"/>
      <c r="E12"/>
      <c r="F12"/>
      <c r="G12"/>
    </row>
    <row r="13" spans="1:7" ht="15" x14ac:dyDescent="0.25">
      <c r="A13"/>
      <c r="B13"/>
      <c r="C13"/>
      <c r="D13"/>
      <c r="E13"/>
      <c r="F13"/>
      <c r="G13"/>
    </row>
    <row r="14" spans="1:7" ht="15" x14ac:dyDescent="0.25">
      <c r="A14"/>
      <c r="B14"/>
      <c r="C14"/>
      <c r="D14"/>
      <c r="E14"/>
      <c r="F14" s="71"/>
      <c r="G14"/>
    </row>
    <row r="15" spans="1:7" ht="15" x14ac:dyDescent="0.25">
      <c r="A15"/>
      <c r="B15"/>
      <c r="C15"/>
      <c r="D15"/>
      <c r="E15"/>
      <c r="F15" s="71"/>
      <c r="G15"/>
    </row>
    <row r="16" spans="1:7" ht="15" x14ac:dyDescent="0.25">
      <c r="A16"/>
      <c r="B16"/>
      <c r="C16"/>
      <c r="D16"/>
      <c r="E16"/>
      <c r="F16" s="71"/>
      <c r="G16"/>
    </row>
    <row r="17" spans="1:20" ht="15" x14ac:dyDescent="0.25">
      <c r="A17"/>
      <c r="B17"/>
      <c r="C17"/>
      <c r="D17"/>
      <c r="E17"/>
      <c r="F17" s="71"/>
      <c r="G17"/>
      <c r="T17" s="60">
        <v>42468</v>
      </c>
    </row>
    <row r="18" spans="1:20" ht="15" x14ac:dyDescent="0.25">
      <c r="A18"/>
      <c r="B18"/>
      <c r="C18"/>
      <c r="D18"/>
      <c r="E18"/>
      <c r="F18" s="71"/>
      <c r="G18"/>
    </row>
    <row r="19" spans="1:20" ht="15" x14ac:dyDescent="0.25">
      <c r="A19"/>
      <c r="B19"/>
      <c r="C19"/>
      <c r="D19"/>
      <c r="E19"/>
      <c r="F19" s="71"/>
      <c r="G19"/>
    </row>
    <row r="20" spans="1:20" ht="15" x14ac:dyDescent="0.25">
      <c r="A20"/>
      <c r="B20"/>
      <c r="C20"/>
      <c r="D20"/>
      <c r="E20"/>
      <c r="F20" s="71"/>
      <c r="G20"/>
    </row>
    <row r="21" spans="1:20" ht="15" x14ac:dyDescent="0.25">
      <c r="A21"/>
      <c r="B21"/>
      <c r="C21"/>
      <c r="D21"/>
      <c r="E21"/>
      <c r="F21" s="71"/>
      <c r="G21"/>
    </row>
    <row r="22" spans="1:20" ht="15" x14ac:dyDescent="0.25">
      <c r="A22"/>
      <c r="B22"/>
      <c r="C22"/>
      <c r="D22"/>
      <c r="E22"/>
      <c r="F22" s="71"/>
      <c r="G22"/>
    </row>
    <row r="23" spans="1:20" ht="15" x14ac:dyDescent="0.25">
      <c r="A23"/>
      <c r="B23"/>
      <c r="C23"/>
      <c r="D23"/>
      <c r="E23"/>
      <c r="F23" s="71"/>
      <c r="G23"/>
    </row>
    <row r="24" spans="1:20" ht="15" x14ac:dyDescent="0.25">
      <c r="A24"/>
      <c r="B24"/>
      <c r="C24"/>
      <c r="D24"/>
      <c r="E24"/>
      <c r="F24" s="71"/>
      <c r="G24"/>
    </row>
    <row r="25" spans="1:20" ht="15" x14ac:dyDescent="0.25">
      <c r="A25"/>
      <c r="B25"/>
      <c r="C25"/>
      <c r="D25"/>
      <c r="E25"/>
      <c r="F25" s="71"/>
      <c r="G25"/>
    </row>
    <row r="26" spans="1:20" ht="15" x14ac:dyDescent="0.25">
      <c r="A26"/>
      <c r="B26"/>
      <c r="C26"/>
      <c r="D26"/>
      <c r="E26"/>
      <c r="F26" s="71"/>
      <c r="G26"/>
    </row>
    <row r="27" spans="1:20" ht="15" x14ac:dyDescent="0.25">
      <c r="A27"/>
      <c r="B27"/>
      <c r="C27"/>
      <c r="D27"/>
      <c r="E27"/>
      <c r="F27" s="71"/>
      <c r="G27"/>
    </row>
    <row r="28" spans="1:20" ht="15" x14ac:dyDescent="0.25">
      <c r="A28"/>
      <c r="B28"/>
      <c r="C28"/>
      <c r="D28"/>
      <c r="E28"/>
      <c r="F28" s="71"/>
      <c r="G28"/>
    </row>
    <row r="29" spans="1:20" ht="15" x14ac:dyDescent="0.25">
      <c r="A29"/>
      <c r="B29"/>
      <c r="C29"/>
      <c r="D29"/>
      <c r="E29"/>
      <c r="F29" s="71"/>
      <c r="G29"/>
    </row>
    <row r="30" spans="1:20" ht="15" x14ac:dyDescent="0.25">
      <c r="A30"/>
      <c r="B30"/>
      <c r="C30"/>
      <c r="D30"/>
      <c r="E30"/>
      <c r="F30" s="71"/>
      <c r="G30"/>
    </row>
    <row r="31" spans="1:20" ht="15" x14ac:dyDescent="0.25">
      <c r="A31"/>
      <c r="B31"/>
      <c r="C31"/>
      <c r="D31"/>
      <c r="E31"/>
      <c r="F31" s="71"/>
      <c r="G31"/>
    </row>
    <row r="32" spans="1:20" ht="15" x14ac:dyDescent="0.25">
      <c r="A32"/>
      <c r="B32"/>
      <c r="C32"/>
      <c r="D32"/>
      <c r="E32"/>
      <c r="F32" s="71"/>
      <c r="G32"/>
    </row>
    <row r="33" spans="1:7" ht="15" x14ac:dyDescent="0.25">
      <c r="A33"/>
      <c r="B33"/>
      <c r="C33"/>
      <c r="D33"/>
      <c r="E33"/>
      <c r="F33" s="71"/>
      <c r="G33"/>
    </row>
    <row r="34" spans="1:7" ht="15" x14ac:dyDescent="0.25">
      <c r="A34"/>
      <c r="B34"/>
      <c r="C34"/>
      <c r="D34"/>
      <c r="E34"/>
      <c r="F34" s="71"/>
      <c r="G34"/>
    </row>
    <row r="35" spans="1:7" ht="15" x14ac:dyDescent="0.25">
      <c r="A35"/>
      <c r="B35"/>
      <c r="C35"/>
      <c r="D35"/>
      <c r="E35"/>
      <c r="F35" s="71"/>
      <c r="G35"/>
    </row>
    <row r="36" spans="1:7" ht="15" x14ac:dyDescent="0.25">
      <c r="A36"/>
      <c r="B36"/>
      <c r="C36"/>
      <c r="D36"/>
      <c r="E36"/>
      <c r="F36" s="71"/>
      <c r="G36"/>
    </row>
    <row r="37" spans="1:7" ht="15" x14ac:dyDescent="0.25">
      <c r="A37"/>
      <c r="B37"/>
      <c r="C37"/>
      <c r="D37"/>
      <c r="E37"/>
      <c r="F37" s="71"/>
      <c r="G37"/>
    </row>
    <row r="38" spans="1:7" ht="15" x14ac:dyDescent="0.25">
      <c r="A38"/>
      <c r="B38"/>
      <c r="C38"/>
      <c r="D38"/>
      <c r="E38"/>
      <c r="F38" s="71"/>
      <c r="G38"/>
    </row>
    <row r="39" spans="1:7" ht="15" x14ac:dyDescent="0.25">
      <c r="A39"/>
      <c r="B39"/>
      <c r="C39"/>
      <c r="D39"/>
      <c r="E39"/>
      <c r="F39" s="71"/>
      <c r="G39"/>
    </row>
    <row r="40" spans="1:7" ht="15" x14ac:dyDescent="0.25">
      <c r="A40"/>
      <c r="B40"/>
      <c r="C40"/>
      <c r="D40"/>
      <c r="E40"/>
      <c r="F40" s="71"/>
      <c r="G40"/>
    </row>
    <row r="41" spans="1:7" ht="15" x14ac:dyDescent="0.25">
      <c r="A41"/>
      <c r="B41"/>
      <c r="C41"/>
      <c r="D41"/>
      <c r="E41"/>
      <c r="F41" s="71"/>
      <c r="G41"/>
    </row>
    <row r="42" spans="1:7" ht="15" x14ac:dyDescent="0.25">
      <c r="A42"/>
      <c r="B42"/>
      <c r="C42"/>
      <c r="D42"/>
      <c r="E42"/>
      <c r="F42" s="71"/>
      <c r="G42"/>
    </row>
    <row r="43" spans="1:7" ht="15" x14ac:dyDescent="0.25">
      <c r="A43"/>
      <c r="B43"/>
      <c r="C43"/>
      <c r="D43"/>
      <c r="E43"/>
      <c r="F43" s="71"/>
      <c r="G43"/>
    </row>
    <row r="44" spans="1:7" ht="15" x14ac:dyDescent="0.25">
      <c r="A44"/>
      <c r="B44"/>
      <c r="C44"/>
      <c r="D44"/>
      <c r="E44"/>
      <c r="F44" s="71"/>
      <c r="G44"/>
    </row>
    <row r="45" spans="1:7" ht="15" x14ac:dyDescent="0.25">
      <c r="A45"/>
      <c r="B45"/>
      <c r="C45"/>
      <c r="D45"/>
      <c r="E45"/>
      <c r="F45" s="71"/>
      <c r="G45"/>
    </row>
    <row r="46" spans="1:7" ht="15" x14ac:dyDescent="0.25">
      <c r="A46"/>
      <c r="B46"/>
      <c r="C46"/>
      <c r="D46"/>
      <c r="E46"/>
      <c r="F46" s="71"/>
      <c r="G46"/>
    </row>
    <row r="47" spans="1:7" ht="15" x14ac:dyDescent="0.25">
      <c r="A47"/>
      <c r="B47"/>
      <c r="C47"/>
      <c r="D47"/>
      <c r="E47"/>
      <c r="F47" s="71"/>
      <c r="G47"/>
    </row>
    <row r="48" spans="1:7" ht="15" x14ac:dyDescent="0.25">
      <c r="A48"/>
      <c r="B48"/>
      <c r="C48"/>
      <c r="D48"/>
      <c r="E48"/>
      <c r="F48" s="71"/>
      <c r="G48"/>
    </row>
    <row r="49" spans="1:7" ht="15" x14ac:dyDescent="0.25">
      <c r="A49"/>
      <c r="B49"/>
      <c r="C49"/>
      <c r="D49"/>
      <c r="E49"/>
      <c r="F49" s="71"/>
      <c r="G49"/>
    </row>
    <row r="50" spans="1:7" ht="15" x14ac:dyDescent="0.25">
      <c r="A50"/>
      <c r="B50"/>
      <c r="C50"/>
      <c r="D50"/>
      <c r="E50"/>
      <c r="F50" s="71"/>
      <c r="G50"/>
    </row>
    <row r="51" spans="1:7" ht="15" x14ac:dyDescent="0.25">
      <c r="A51"/>
      <c r="B51"/>
      <c r="C51"/>
      <c r="D51"/>
      <c r="E51"/>
      <c r="F51" s="71"/>
      <c r="G51"/>
    </row>
    <row r="52" spans="1:7" ht="15" x14ac:dyDescent="0.25">
      <c r="A52"/>
      <c r="B52"/>
      <c r="C52"/>
      <c r="D52"/>
      <c r="E52"/>
      <c r="F52" s="71"/>
      <c r="G52"/>
    </row>
    <row r="53" spans="1:7" ht="15" x14ac:dyDescent="0.25">
      <c r="A53"/>
      <c r="B53"/>
      <c r="C53"/>
      <c r="D53"/>
      <c r="E53"/>
      <c r="F53" s="71"/>
      <c r="G53"/>
    </row>
    <row r="54" spans="1:7" ht="15" x14ac:dyDescent="0.25">
      <c r="A54"/>
      <c r="B54"/>
      <c r="C54"/>
      <c r="D54"/>
      <c r="E54"/>
      <c r="F54" s="71"/>
      <c r="G54"/>
    </row>
    <row r="55" spans="1:7" ht="15" x14ac:dyDescent="0.25">
      <c r="A55"/>
      <c r="B55"/>
      <c r="C55"/>
      <c r="D55"/>
      <c r="E55"/>
      <c r="F55" s="71"/>
      <c r="G55"/>
    </row>
    <row r="56" spans="1:7" ht="15" x14ac:dyDescent="0.25">
      <c r="A56"/>
      <c r="B56"/>
      <c r="C56"/>
      <c r="D56"/>
      <c r="E56"/>
      <c r="F56" s="71"/>
      <c r="G56"/>
    </row>
    <row r="57" spans="1:7" ht="15" x14ac:dyDescent="0.25">
      <c r="A57"/>
      <c r="B57"/>
      <c r="C57"/>
      <c r="D57"/>
      <c r="E57"/>
      <c r="F57" s="71"/>
      <c r="G57"/>
    </row>
    <row r="58" spans="1:7" ht="15" x14ac:dyDescent="0.25">
      <c r="A58"/>
      <c r="B58"/>
      <c r="C58"/>
      <c r="D58"/>
      <c r="E58"/>
      <c r="F58" s="71"/>
      <c r="G58"/>
    </row>
    <row r="59" spans="1:7" ht="15" x14ac:dyDescent="0.25">
      <c r="A59"/>
      <c r="B59"/>
      <c r="C59"/>
      <c r="D59"/>
      <c r="E59"/>
      <c r="F59" s="71"/>
      <c r="G59"/>
    </row>
    <row r="60" spans="1:7" ht="15" x14ac:dyDescent="0.25">
      <c r="A60"/>
      <c r="B60"/>
      <c r="C60"/>
      <c r="D60"/>
      <c r="E60"/>
      <c r="F60" s="71"/>
      <c r="G60"/>
    </row>
    <row r="61" spans="1:7" ht="15" x14ac:dyDescent="0.25">
      <c r="A61"/>
      <c r="B61"/>
      <c r="C61"/>
      <c r="D61"/>
      <c r="E61"/>
      <c r="F61" s="71"/>
      <c r="G61"/>
    </row>
    <row r="62" spans="1:7" ht="15" x14ac:dyDescent="0.25">
      <c r="A62"/>
      <c r="B62"/>
      <c r="C62"/>
      <c r="D62"/>
      <c r="E62"/>
      <c r="F62" s="71"/>
      <c r="G62"/>
    </row>
    <row r="63" spans="1:7" ht="15" x14ac:dyDescent="0.25">
      <c r="A63"/>
      <c r="B63"/>
      <c r="C63"/>
      <c r="D63"/>
      <c r="E63"/>
      <c r="F63" s="71"/>
      <c r="G63"/>
    </row>
    <row r="64" spans="1:7" ht="15" x14ac:dyDescent="0.25">
      <c r="A64"/>
      <c r="B64"/>
      <c r="C64"/>
      <c r="D64"/>
      <c r="E64"/>
      <c r="F64" s="71"/>
      <c r="G64"/>
    </row>
    <row r="65" spans="1:7" ht="15" x14ac:dyDescent="0.25">
      <c r="A65"/>
      <c r="B65"/>
      <c r="C65"/>
      <c r="D65"/>
      <c r="E65"/>
      <c r="F65" s="71"/>
      <c r="G65"/>
    </row>
    <row r="66" spans="1:7" ht="15" x14ac:dyDescent="0.25">
      <c r="A66"/>
      <c r="B66"/>
      <c r="C66"/>
      <c r="D66"/>
      <c r="E66"/>
      <c r="F66" s="71"/>
      <c r="G66"/>
    </row>
    <row r="67" spans="1:7" ht="15" x14ac:dyDescent="0.25">
      <c r="A67"/>
      <c r="B67"/>
      <c r="C67"/>
      <c r="D67"/>
      <c r="E67"/>
      <c r="F67" s="71"/>
      <c r="G67"/>
    </row>
    <row r="68" spans="1:7" ht="15" x14ac:dyDescent="0.25">
      <c r="A68"/>
      <c r="B68"/>
      <c r="C68"/>
      <c r="D68"/>
      <c r="E68"/>
      <c r="F68" s="71"/>
      <c r="G68"/>
    </row>
    <row r="69" spans="1:7" ht="15" x14ac:dyDescent="0.25">
      <c r="A69"/>
      <c r="B69"/>
      <c r="C69"/>
      <c r="D69"/>
      <c r="E69"/>
      <c r="F69" s="71"/>
      <c r="G69"/>
    </row>
    <row r="70" spans="1:7" ht="15" x14ac:dyDescent="0.25">
      <c r="A70"/>
      <c r="B70"/>
      <c r="C70"/>
      <c r="D70"/>
      <c r="E70"/>
      <c r="F70" s="71"/>
      <c r="G70"/>
    </row>
    <row r="71" spans="1:7" ht="15" x14ac:dyDescent="0.25">
      <c r="A71"/>
      <c r="B71"/>
      <c r="C71"/>
      <c r="D71"/>
      <c r="E71"/>
      <c r="F71" s="71"/>
      <c r="G71"/>
    </row>
    <row r="72" spans="1:7" ht="15" x14ac:dyDescent="0.25">
      <c r="A72"/>
      <c r="B72"/>
      <c r="C72"/>
      <c r="D72"/>
      <c r="E72"/>
      <c r="F72" s="71"/>
      <c r="G72"/>
    </row>
    <row r="73" spans="1:7" ht="15" x14ac:dyDescent="0.25">
      <c r="A73"/>
      <c r="B73"/>
      <c r="C73"/>
      <c r="D73"/>
      <c r="E73"/>
      <c r="F73" s="71"/>
      <c r="G73"/>
    </row>
    <row r="74" spans="1:7" ht="15" x14ac:dyDescent="0.25">
      <c r="A74"/>
      <c r="B74"/>
      <c r="C74"/>
      <c r="D74"/>
      <c r="E74"/>
      <c r="F74" s="71"/>
      <c r="G74"/>
    </row>
    <row r="75" spans="1:7" ht="15" x14ac:dyDescent="0.25">
      <c r="A75"/>
      <c r="B75"/>
      <c r="C75"/>
      <c r="D75"/>
      <c r="E75"/>
      <c r="F75" s="71"/>
      <c r="G75"/>
    </row>
    <row r="76" spans="1:7" ht="15" x14ac:dyDescent="0.25">
      <c r="A76"/>
      <c r="B76"/>
      <c r="C76"/>
      <c r="D76"/>
      <c r="E76"/>
      <c r="F76" s="71"/>
      <c r="G76"/>
    </row>
    <row r="77" spans="1:7" ht="15" x14ac:dyDescent="0.25">
      <c r="A77"/>
      <c r="B77"/>
      <c r="C77"/>
      <c r="D77"/>
      <c r="E77"/>
      <c r="F77" s="71"/>
      <c r="G77"/>
    </row>
    <row r="78" spans="1:7" ht="15" x14ac:dyDescent="0.25">
      <c r="A78"/>
      <c r="B78"/>
      <c r="C78"/>
      <c r="D78"/>
      <c r="E78"/>
      <c r="F78" s="71"/>
      <c r="G78"/>
    </row>
    <row r="79" spans="1:7" ht="15" x14ac:dyDescent="0.25">
      <c r="A79"/>
      <c r="B79"/>
      <c r="C79"/>
      <c r="D79"/>
      <c r="E79"/>
      <c r="F79" s="71"/>
      <c r="G79"/>
    </row>
    <row r="80" spans="1:7" ht="15" x14ac:dyDescent="0.25">
      <c r="A80"/>
      <c r="B80"/>
      <c r="C80"/>
      <c r="D80"/>
      <c r="E80"/>
      <c r="F80" s="71"/>
      <c r="G80"/>
    </row>
    <row r="81" spans="1:7" ht="15" x14ac:dyDescent="0.25">
      <c r="A81"/>
      <c r="B81"/>
      <c r="C81"/>
      <c r="D81"/>
      <c r="E81"/>
      <c r="F81" s="71"/>
      <c r="G81"/>
    </row>
    <row r="82" spans="1:7" ht="15" x14ac:dyDescent="0.25">
      <c r="A82"/>
      <c r="B82"/>
      <c r="C82"/>
      <c r="D82"/>
      <c r="E82"/>
      <c r="F82" s="71"/>
      <c r="G82"/>
    </row>
    <row r="83" spans="1:7" ht="15" x14ac:dyDescent="0.25">
      <c r="A83"/>
      <c r="B83"/>
      <c r="C83"/>
      <c r="D83"/>
      <c r="E83"/>
      <c r="F83" s="71"/>
      <c r="G83"/>
    </row>
    <row r="84" spans="1:7" ht="15" x14ac:dyDescent="0.25">
      <c r="A84"/>
      <c r="B84"/>
      <c r="C84"/>
      <c r="D84"/>
      <c r="E84"/>
      <c r="F84" s="71"/>
      <c r="G84"/>
    </row>
    <row r="85" spans="1:7" ht="15" x14ac:dyDescent="0.25">
      <c r="A85"/>
      <c r="B85"/>
      <c r="C85"/>
      <c r="D85"/>
      <c r="E85"/>
      <c r="F85" s="71"/>
      <c r="G85"/>
    </row>
    <row r="86" spans="1:7" ht="15" x14ac:dyDescent="0.25">
      <c r="A86"/>
      <c r="B86"/>
      <c r="C86"/>
      <c r="D86"/>
      <c r="E86"/>
      <c r="F86" s="71"/>
      <c r="G86"/>
    </row>
    <row r="87" spans="1:7" ht="15" x14ac:dyDescent="0.25">
      <c r="A87"/>
      <c r="B87"/>
      <c r="C87"/>
      <c r="D87"/>
      <c r="E87"/>
      <c r="F87" s="71"/>
      <c r="G87"/>
    </row>
    <row r="88" spans="1:7" ht="15" x14ac:dyDescent="0.25">
      <c r="A88"/>
      <c r="B88"/>
      <c r="C88"/>
      <c r="D88"/>
      <c r="E88"/>
      <c r="F88" s="71"/>
      <c r="G88"/>
    </row>
    <row r="89" spans="1:7" ht="15" x14ac:dyDescent="0.25">
      <c r="A89"/>
      <c r="B89"/>
      <c r="C89"/>
      <c r="D89"/>
      <c r="E89"/>
      <c r="F89" s="71"/>
      <c r="G89"/>
    </row>
    <row r="90" spans="1:7" ht="15" x14ac:dyDescent="0.25">
      <c r="A90"/>
      <c r="B90"/>
      <c r="C90"/>
      <c r="D90"/>
      <c r="E90"/>
      <c r="F90" s="71"/>
      <c r="G90"/>
    </row>
    <row r="91" spans="1:7" ht="15" x14ac:dyDescent="0.25">
      <c r="A91"/>
      <c r="B91"/>
      <c r="C91"/>
      <c r="D91"/>
      <c r="E91"/>
      <c r="F91" s="71"/>
      <c r="G91"/>
    </row>
    <row r="92" spans="1:7" ht="15" x14ac:dyDescent="0.25">
      <c r="A92"/>
      <c r="B92"/>
      <c r="C92"/>
      <c r="D92"/>
      <c r="E92"/>
      <c r="F92" s="71"/>
      <c r="G92"/>
    </row>
    <row r="93" spans="1:7" ht="15" x14ac:dyDescent="0.25">
      <c r="A93"/>
      <c r="B93"/>
      <c r="C93"/>
      <c r="D93"/>
      <c r="E93"/>
      <c r="F93" s="71"/>
      <c r="G93"/>
    </row>
    <row r="94" spans="1:7" ht="15" x14ac:dyDescent="0.25">
      <c r="A94"/>
      <c r="B94"/>
      <c r="C94"/>
      <c r="D94"/>
      <c r="E94"/>
      <c r="F94" s="71"/>
      <c r="G94"/>
    </row>
    <row r="95" spans="1:7" ht="15" x14ac:dyDescent="0.25">
      <c r="A95"/>
      <c r="B95"/>
      <c r="C95"/>
      <c r="D95"/>
      <c r="E95"/>
      <c r="F95" s="71"/>
      <c r="G95"/>
    </row>
    <row r="96" spans="1:7" ht="15" x14ac:dyDescent="0.25">
      <c r="A96"/>
      <c r="B96"/>
      <c r="C96"/>
      <c r="D96"/>
      <c r="E96"/>
      <c r="F96" s="71"/>
      <c r="G96"/>
    </row>
    <row r="97" spans="1:7" ht="15" x14ac:dyDescent="0.25">
      <c r="A97"/>
      <c r="B97"/>
      <c r="C97"/>
      <c r="D97"/>
      <c r="E97"/>
      <c r="F97" s="71"/>
      <c r="G97"/>
    </row>
    <row r="98" spans="1:7" ht="15" x14ac:dyDescent="0.25">
      <c r="A98"/>
      <c r="B98"/>
      <c r="C98"/>
      <c r="D98"/>
      <c r="E98"/>
      <c r="F98" s="71"/>
      <c r="G98"/>
    </row>
    <row r="99" spans="1:7" ht="15" x14ac:dyDescent="0.25">
      <c r="A99"/>
      <c r="B99"/>
      <c r="C99"/>
      <c r="D99"/>
      <c r="E99"/>
      <c r="F99" s="71"/>
      <c r="G99"/>
    </row>
    <row r="100" spans="1:7" ht="15" x14ac:dyDescent="0.25">
      <c r="A100"/>
      <c r="B100"/>
      <c r="C100"/>
      <c r="D100"/>
      <c r="E100"/>
      <c r="F100" s="71"/>
      <c r="G100"/>
    </row>
    <row r="101" spans="1:7" ht="15" x14ac:dyDescent="0.25">
      <c r="A101"/>
      <c r="B101"/>
      <c r="C101"/>
      <c r="D101"/>
      <c r="E101"/>
      <c r="F101" s="71"/>
      <c r="G101"/>
    </row>
    <row r="102" spans="1:7" ht="15" x14ac:dyDescent="0.25">
      <c r="A102"/>
      <c r="B102"/>
      <c r="C102"/>
      <c r="D102"/>
      <c r="E102"/>
      <c r="F102" s="71"/>
      <c r="G102"/>
    </row>
    <row r="103" spans="1:7" ht="15" x14ac:dyDescent="0.25">
      <c r="A103"/>
      <c r="B103"/>
      <c r="C103"/>
      <c r="D103"/>
      <c r="E103"/>
      <c r="F103" s="71"/>
      <c r="G103"/>
    </row>
    <row r="104" spans="1:7" ht="15" x14ac:dyDescent="0.25">
      <c r="A104"/>
      <c r="B104"/>
      <c r="C104"/>
      <c r="D104"/>
      <c r="E104"/>
      <c r="F104" s="71"/>
      <c r="G104"/>
    </row>
    <row r="105" spans="1:7" ht="15" x14ac:dyDescent="0.25">
      <c r="A105"/>
      <c r="B105"/>
      <c r="C105"/>
      <c r="D105"/>
      <c r="E105"/>
      <c r="F105" s="71"/>
      <c r="G105"/>
    </row>
    <row r="106" spans="1:7" ht="15" x14ac:dyDescent="0.25">
      <c r="A106"/>
      <c r="B106"/>
      <c r="C106"/>
      <c r="D106"/>
      <c r="E106"/>
      <c r="F106" s="71"/>
      <c r="G106"/>
    </row>
    <row r="107" spans="1:7" ht="15" x14ac:dyDescent="0.25">
      <c r="A107"/>
      <c r="B107"/>
      <c r="C107"/>
      <c r="D107"/>
      <c r="E107"/>
      <c r="F107" s="71"/>
      <c r="G107"/>
    </row>
    <row r="108" spans="1:7" ht="15" x14ac:dyDescent="0.25">
      <c r="A108"/>
      <c r="B108"/>
      <c r="C108"/>
      <c r="D108"/>
      <c r="E108"/>
      <c r="F108" s="71"/>
      <c r="G108"/>
    </row>
    <row r="109" spans="1:7" ht="15" x14ac:dyDescent="0.25">
      <c r="A109"/>
      <c r="B109"/>
      <c r="C109"/>
      <c r="D109"/>
      <c r="E109"/>
      <c r="F109" s="71"/>
      <c r="G109"/>
    </row>
    <row r="110" spans="1:7" ht="15" x14ac:dyDescent="0.25">
      <c r="A110"/>
      <c r="B110"/>
      <c r="C110"/>
      <c r="D110"/>
      <c r="E110"/>
      <c r="F110" s="71"/>
      <c r="G110"/>
    </row>
    <row r="111" spans="1:7" ht="15" x14ac:dyDescent="0.25">
      <c r="A111"/>
      <c r="B111"/>
      <c r="C111"/>
      <c r="D111"/>
      <c r="E111"/>
      <c r="F111" s="71"/>
      <c r="G111"/>
    </row>
    <row r="112" spans="1:7" ht="15" x14ac:dyDescent="0.25">
      <c r="A112"/>
      <c r="B112"/>
      <c r="C112"/>
      <c r="D112"/>
      <c r="E112"/>
      <c r="F112" s="71"/>
      <c r="G112"/>
    </row>
    <row r="113" spans="1:7" ht="15" x14ac:dyDescent="0.25">
      <c r="A113"/>
      <c r="B113"/>
      <c r="C113"/>
      <c r="D113"/>
      <c r="E113"/>
      <c r="F113" s="71"/>
      <c r="G113"/>
    </row>
    <row r="114" spans="1:7" ht="15" x14ac:dyDescent="0.25">
      <c r="A114"/>
      <c r="B114"/>
      <c r="C114"/>
      <c r="D114"/>
      <c r="E114"/>
      <c r="F114" s="71"/>
      <c r="G114"/>
    </row>
    <row r="115" spans="1:7" ht="15" x14ac:dyDescent="0.25">
      <c r="A115"/>
      <c r="B115"/>
      <c r="C115"/>
      <c r="D115"/>
      <c r="E115"/>
      <c r="F115" s="71"/>
      <c r="G115"/>
    </row>
    <row r="116" spans="1:7" ht="15" x14ac:dyDescent="0.25">
      <c r="A116"/>
      <c r="B116"/>
      <c r="C116"/>
      <c r="D116"/>
      <c r="E116"/>
      <c r="F116" s="71"/>
      <c r="G116"/>
    </row>
    <row r="117" spans="1:7" ht="15" x14ac:dyDescent="0.25">
      <c r="A117"/>
      <c r="B117"/>
      <c r="C117"/>
      <c r="D117"/>
      <c r="E117"/>
      <c r="F117" s="71"/>
      <c r="G117"/>
    </row>
    <row r="118" spans="1:7" ht="15" x14ac:dyDescent="0.25">
      <c r="A118"/>
      <c r="B118"/>
      <c r="C118"/>
      <c r="D118"/>
      <c r="E118"/>
      <c r="F118" s="71"/>
      <c r="G118"/>
    </row>
    <row r="119" spans="1:7" ht="15" x14ac:dyDescent="0.25">
      <c r="A119"/>
      <c r="B119"/>
      <c r="C119"/>
      <c r="D119"/>
      <c r="E119"/>
      <c r="F119" s="71"/>
      <c r="G119"/>
    </row>
    <row r="120" spans="1:7" ht="15" x14ac:dyDescent="0.25">
      <c r="A120"/>
      <c r="B120"/>
      <c r="C120"/>
      <c r="D120"/>
      <c r="E120"/>
      <c r="F120" s="71"/>
      <c r="G120"/>
    </row>
    <row r="121" spans="1:7" ht="15" x14ac:dyDescent="0.25">
      <c r="A121"/>
      <c r="B121"/>
      <c r="C121"/>
      <c r="D121"/>
      <c r="E121"/>
      <c r="F121" s="71"/>
      <c r="G121"/>
    </row>
    <row r="122" spans="1:7" ht="15" x14ac:dyDescent="0.25">
      <c r="A122"/>
      <c r="B122"/>
      <c r="C122"/>
      <c r="D122"/>
      <c r="E122"/>
      <c r="F122" s="71"/>
      <c r="G122"/>
    </row>
    <row r="123" spans="1:7" ht="15" x14ac:dyDescent="0.25">
      <c r="A123"/>
      <c r="B123"/>
      <c r="C123"/>
      <c r="D123"/>
      <c r="E123"/>
      <c r="F123" s="71"/>
      <c r="G123"/>
    </row>
    <row r="124" spans="1:7" ht="15" x14ac:dyDescent="0.25">
      <c r="A124"/>
      <c r="B124"/>
      <c r="C124"/>
      <c r="D124"/>
      <c r="E124"/>
      <c r="F124" s="71"/>
      <c r="G124"/>
    </row>
    <row r="125" spans="1:7" ht="15" x14ac:dyDescent="0.25">
      <c r="A125"/>
      <c r="B125"/>
      <c r="C125"/>
      <c r="D125"/>
      <c r="E125"/>
      <c r="F125" s="71"/>
      <c r="G125"/>
    </row>
    <row r="126" spans="1:7" ht="15" x14ac:dyDescent="0.25">
      <c r="A126"/>
      <c r="B126"/>
      <c r="C126"/>
      <c r="D126"/>
      <c r="E126"/>
      <c r="F126" s="71"/>
      <c r="G126"/>
    </row>
    <row r="127" spans="1:7" ht="15" x14ac:dyDescent="0.25">
      <c r="A127"/>
      <c r="B127"/>
      <c r="C127"/>
      <c r="D127"/>
      <c r="E127"/>
      <c r="F127" s="71"/>
      <c r="G127"/>
    </row>
    <row r="128" spans="1:7" ht="15" x14ac:dyDescent="0.25">
      <c r="A128"/>
      <c r="B128"/>
      <c r="C128"/>
      <c r="D128"/>
      <c r="E128"/>
      <c r="F128" s="71"/>
      <c r="G128"/>
    </row>
    <row r="129" spans="1:7" ht="15" x14ac:dyDescent="0.25">
      <c r="A129"/>
      <c r="B129"/>
      <c r="C129"/>
      <c r="D129"/>
      <c r="E129"/>
      <c r="F129" s="71"/>
      <c r="G129"/>
    </row>
    <row r="130" spans="1:7" ht="15" x14ac:dyDescent="0.25">
      <c r="A130"/>
      <c r="B130"/>
      <c r="C130"/>
      <c r="D130"/>
      <c r="E130"/>
      <c r="F130" s="71"/>
      <c r="G130"/>
    </row>
    <row r="131" spans="1:7" ht="15" x14ac:dyDescent="0.25">
      <c r="A131"/>
      <c r="B131"/>
      <c r="C131"/>
      <c r="D131"/>
      <c r="E131"/>
      <c r="F131" s="71"/>
      <c r="G131"/>
    </row>
    <row r="132" spans="1:7" ht="15" x14ac:dyDescent="0.25">
      <c r="A132"/>
      <c r="B132"/>
      <c r="C132"/>
      <c r="D132"/>
      <c r="E132"/>
      <c r="F132" s="71"/>
      <c r="G132"/>
    </row>
    <row r="133" spans="1:7" ht="15" x14ac:dyDescent="0.25">
      <c r="A133"/>
      <c r="B133"/>
      <c r="C133"/>
      <c r="D133"/>
      <c r="E133"/>
      <c r="F133" s="71"/>
      <c r="G133"/>
    </row>
    <row r="134" spans="1:7" ht="15" x14ac:dyDescent="0.25">
      <c r="A134"/>
      <c r="B134"/>
      <c r="C134"/>
      <c r="D134"/>
      <c r="E134"/>
      <c r="F134" s="71"/>
      <c r="G134"/>
    </row>
    <row r="135" spans="1:7" ht="15" x14ac:dyDescent="0.25">
      <c r="A135"/>
      <c r="B135"/>
      <c r="C135"/>
      <c r="D135"/>
      <c r="E135"/>
      <c r="F135" s="71"/>
      <c r="G135"/>
    </row>
    <row r="136" spans="1:7" ht="15" x14ac:dyDescent="0.25">
      <c r="A136"/>
      <c r="B136"/>
      <c r="C136"/>
      <c r="D136"/>
      <c r="E136"/>
      <c r="F136" s="71"/>
      <c r="G136"/>
    </row>
    <row r="137" spans="1:7" ht="15" x14ac:dyDescent="0.25">
      <c r="A137"/>
      <c r="B137"/>
      <c r="C137"/>
      <c r="D137"/>
      <c r="E137"/>
      <c r="F137" s="71"/>
      <c r="G137"/>
    </row>
    <row r="138" spans="1:7" ht="15" x14ac:dyDescent="0.25">
      <c r="A138"/>
      <c r="B138"/>
      <c r="C138"/>
      <c r="D138"/>
      <c r="E138"/>
      <c r="F138" s="71"/>
      <c r="G138"/>
    </row>
    <row r="139" spans="1:7" ht="15" x14ac:dyDescent="0.25">
      <c r="A139"/>
      <c r="B139"/>
      <c r="C139"/>
      <c r="D139"/>
      <c r="E139"/>
      <c r="F139" s="71"/>
      <c r="G139"/>
    </row>
    <row r="140" spans="1:7" ht="15" x14ac:dyDescent="0.25">
      <c r="A140"/>
      <c r="B140"/>
      <c r="C140"/>
      <c r="D140"/>
      <c r="E140"/>
      <c r="F140" s="71"/>
      <c r="G140"/>
    </row>
    <row r="141" spans="1:7" ht="15" x14ac:dyDescent="0.25">
      <c r="A141"/>
      <c r="B141"/>
      <c r="C141"/>
      <c r="D141"/>
      <c r="E141"/>
      <c r="F141" s="71"/>
      <c r="G141"/>
    </row>
    <row r="142" spans="1:7" ht="15" x14ac:dyDescent="0.25">
      <c r="A142"/>
      <c r="B142"/>
      <c r="C142"/>
      <c r="D142"/>
      <c r="E142"/>
      <c r="F142" s="71"/>
      <c r="G142"/>
    </row>
    <row r="143" spans="1:7" ht="15" x14ac:dyDescent="0.25">
      <c r="A143"/>
      <c r="B143"/>
      <c r="C143"/>
      <c r="D143"/>
      <c r="E143"/>
      <c r="F143" s="71"/>
      <c r="G143"/>
    </row>
    <row r="144" spans="1:7" ht="15" x14ac:dyDescent="0.25">
      <c r="A144"/>
      <c r="B144"/>
      <c r="C144"/>
      <c r="D144"/>
      <c r="E144"/>
      <c r="F144" s="71"/>
      <c r="G144"/>
    </row>
    <row r="145" spans="1:7" ht="15" x14ac:dyDescent="0.25">
      <c r="A145"/>
      <c r="B145"/>
      <c r="C145"/>
      <c r="D145"/>
      <c r="E145"/>
      <c r="F145" s="71"/>
      <c r="G145"/>
    </row>
    <row r="146" spans="1:7" ht="15" x14ac:dyDescent="0.25">
      <c r="A146"/>
      <c r="B146"/>
      <c r="C146"/>
      <c r="D146"/>
      <c r="E146"/>
      <c r="F146" s="71"/>
      <c r="G146"/>
    </row>
    <row r="147" spans="1:7" ht="15" x14ac:dyDescent="0.25">
      <c r="A147"/>
      <c r="B147"/>
      <c r="C147"/>
      <c r="D147"/>
      <c r="E147"/>
      <c r="F147" s="71"/>
      <c r="G147"/>
    </row>
    <row r="148" spans="1:7" ht="15" x14ac:dyDescent="0.25">
      <c r="A148"/>
      <c r="B148"/>
      <c r="C148"/>
      <c r="D148"/>
      <c r="E148"/>
      <c r="F148" s="71"/>
      <c r="G148"/>
    </row>
    <row r="149" spans="1:7" ht="15" x14ac:dyDescent="0.25">
      <c r="A149"/>
      <c r="B149"/>
      <c r="C149"/>
      <c r="D149"/>
      <c r="E149"/>
      <c r="F149" s="71"/>
      <c r="G149"/>
    </row>
    <row r="150" spans="1:7" ht="15" x14ac:dyDescent="0.25">
      <c r="A150"/>
      <c r="B150"/>
      <c r="C150"/>
      <c r="D150"/>
      <c r="E150"/>
      <c r="F150" s="71"/>
      <c r="G150"/>
    </row>
    <row r="151" spans="1:7" ht="15" x14ac:dyDescent="0.25">
      <c r="A151"/>
      <c r="B151"/>
      <c r="C151"/>
      <c r="D151"/>
      <c r="E151"/>
      <c r="F151" s="71"/>
      <c r="G151"/>
    </row>
    <row r="152" spans="1:7" ht="15" x14ac:dyDescent="0.25">
      <c r="A152"/>
      <c r="B152"/>
      <c r="C152"/>
      <c r="D152"/>
      <c r="E152"/>
      <c r="F152" s="71"/>
      <c r="G152"/>
    </row>
    <row r="153" spans="1:7" ht="15" x14ac:dyDescent="0.25">
      <c r="A153"/>
      <c r="B153"/>
      <c r="C153"/>
      <c r="D153"/>
      <c r="E153"/>
      <c r="F153" s="71"/>
      <c r="G153"/>
    </row>
    <row r="154" spans="1:7" ht="15" x14ac:dyDescent="0.25">
      <c r="A154"/>
      <c r="B154"/>
      <c r="C154"/>
      <c r="D154"/>
      <c r="E154"/>
      <c r="F154" s="71"/>
      <c r="G154"/>
    </row>
    <row r="155" spans="1:7" ht="15" x14ac:dyDescent="0.25">
      <c r="A155"/>
      <c r="B155"/>
      <c r="C155"/>
      <c r="D155"/>
      <c r="E155"/>
      <c r="F155" s="71"/>
      <c r="G155"/>
    </row>
    <row r="156" spans="1:7" ht="15" x14ac:dyDescent="0.25">
      <c r="A156"/>
      <c r="B156"/>
      <c r="C156"/>
      <c r="D156"/>
      <c r="E156"/>
      <c r="F156" s="71"/>
      <c r="G156"/>
    </row>
    <row r="157" spans="1:7" ht="15" x14ac:dyDescent="0.25">
      <c r="A157"/>
      <c r="B157"/>
      <c r="C157"/>
      <c r="D157"/>
      <c r="E157"/>
      <c r="F157" s="71"/>
      <c r="G157"/>
    </row>
    <row r="158" spans="1:7" ht="15" x14ac:dyDescent="0.25">
      <c r="A158"/>
      <c r="B158"/>
      <c r="C158"/>
      <c r="D158"/>
      <c r="E158"/>
      <c r="F158" s="71"/>
      <c r="G158"/>
    </row>
    <row r="159" spans="1:7" ht="15" x14ac:dyDescent="0.25">
      <c r="A159"/>
      <c r="B159"/>
      <c r="C159"/>
      <c r="D159"/>
      <c r="E159"/>
      <c r="F159" s="71"/>
      <c r="G159"/>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477"/>
  <sheetViews>
    <sheetView workbookViewId="0">
      <selection activeCell="K2" sqref="K2"/>
    </sheetView>
  </sheetViews>
  <sheetFormatPr baseColWidth="10" defaultRowHeight="15" x14ac:dyDescent="0.25"/>
  <cols>
    <col min="1" max="1" width="10.5703125" customWidth="1"/>
    <col min="2" max="2" width="20.85546875" customWidth="1"/>
    <col min="3" max="3" width="32.85546875" customWidth="1"/>
    <col min="4" max="4" width="28.85546875" customWidth="1"/>
    <col min="5" max="5" width="7.85546875" customWidth="1"/>
    <col min="6" max="6" width="22.28515625" customWidth="1"/>
    <col min="7" max="7" width="7.85546875" style="40" customWidth="1"/>
    <col min="8" max="8" width="7.42578125" style="40" customWidth="1"/>
    <col min="9" max="9" width="8.85546875" style="40" customWidth="1"/>
    <col min="10" max="10" width="7.5703125" customWidth="1"/>
  </cols>
  <sheetData>
    <row r="1" spans="1:11" ht="36" x14ac:dyDescent="0.25">
      <c r="A1" s="59" t="s">
        <v>253</v>
      </c>
      <c r="B1" s="59" t="s">
        <v>168</v>
      </c>
      <c r="C1" s="59" t="s">
        <v>0</v>
      </c>
      <c r="D1" s="59" t="s">
        <v>394</v>
      </c>
      <c r="E1" s="59" t="s">
        <v>456</v>
      </c>
      <c r="F1" s="59" t="s">
        <v>405</v>
      </c>
      <c r="G1" s="62" t="s">
        <v>395</v>
      </c>
      <c r="H1" s="62" t="s">
        <v>393</v>
      </c>
      <c r="I1" s="62" t="s">
        <v>579</v>
      </c>
      <c r="J1" s="59" t="s">
        <v>578</v>
      </c>
      <c r="K1" s="62" t="s">
        <v>584</v>
      </c>
    </row>
    <row r="2" spans="1:11" ht="117" x14ac:dyDescent="0.25">
      <c r="A2" s="63" t="e">
        <f>IF(#REF!&lt;&gt;"",#REF!,"")</f>
        <v>#REF!</v>
      </c>
      <c r="B2" s="63" t="e">
        <f>IF(#REF!&lt;&gt;"",#REF!,"")</f>
        <v>#REF!</v>
      </c>
      <c r="C2" s="63" t="e">
        <f>IF(#REF!&lt;&gt;"",#REF!,"")</f>
        <v>#REF!</v>
      </c>
      <c r="D2" s="63" t="e">
        <f>IF(#REF!&lt;&gt;"",#REF!,"")</f>
        <v>#REF!</v>
      </c>
      <c r="E2" s="63" t="e">
        <f>IF(#REF!&lt;&gt;"",#REF!,"")</f>
        <v>#REF!</v>
      </c>
      <c r="F2" s="63" t="e">
        <f>IF(#REF!&lt;&gt;"",#REF!,"")</f>
        <v>#REF!</v>
      </c>
      <c r="G2" s="64" t="e">
        <f>IF(#REF!&lt;&gt;"",#REF!,"")</f>
        <v>#REF!</v>
      </c>
      <c r="H2" s="64" t="e">
        <f>IF(#REF!&lt;&gt;"",#REF!,"")</f>
        <v>#REF!</v>
      </c>
      <c r="I2" s="64" t="e">
        <f>IF(ISNA(VLOOKUP(B2,Base!$B$3:$I$198,8,0)),"",IF(VLOOKUP(B2,Base!$B$3:$I$198,8,0)&gt;42468,VLOOKUP(B2,Base!$B$3:$I$198,8,0),""))</f>
        <v>#REF!</v>
      </c>
      <c r="J2" s="63" t="e">
        <f>IF(E2&lt;&gt;"",IF(E2="NO",IF(ISNUMBER(G2),IF(ISNUMBER(H2),H2-G2,"Sin fecha final"),"Sin fecha inicial"),"Permanente"),"")</f>
        <v>#REF!</v>
      </c>
      <c r="K2" s="69" t="e">
        <f>IF(E2&lt;&gt;"",IF(E2="NO",IF(ISNUMBER(H2),IF(ISNUMBER(I2),I2-H2,"Sin fecha final"),"Sin fecha inicial"),"Permanente"),"")</f>
        <v>#REF!</v>
      </c>
    </row>
    <row r="3" spans="1:11" ht="117" x14ac:dyDescent="0.25">
      <c r="A3" s="63" t="e">
        <f>IF(#REF!&lt;&gt;"",#REF!,"")</f>
        <v>#REF!</v>
      </c>
      <c r="B3" s="63" t="e">
        <f>IF(#REF!&lt;&gt;"",#REF!,"")</f>
        <v>#REF!</v>
      </c>
      <c r="C3" s="63" t="e">
        <f>IF(#REF!&lt;&gt;"",#REF!,"")</f>
        <v>#REF!</v>
      </c>
      <c r="D3" s="63" t="e">
        <f>IF(#REF!&lt;&gt;"",#REF!,"")</f>
        <v>#REF!</v>
      </c>
      <c r="E3" s="63" t="e">
        <f>IF(#REF!&lt;&gt;"",#REF!,"")</f>
        <v>#REF!</v>
      </c>
      <c r="F3" s="63" t="e">
        <f>IF(#REF!&lt;&gt;"",#REF!,"")</f>
        <v>#REF!</v>
      </c>
      <c r="G3" s="64" t="e">
        <f>IF(#REF!&lt;&gt;"",#REF!,"")</f>
        <v>#REF!</v>
      </c>
      <c r="H3" s="64" t="e">
        <f>IF(#REF!&lt;&gt;"",#REF!,"")</f>
        <v>#REF!</v>
      </c>
      <c r="I3" s="64" t="e">
        <f>IF(ISNA(VLOOKUP(B3,Base!$B$3:$I$198,8,0)),"",IF(VLOOKUP(B3,Base!$B$3:$I$198,8,0)&gt;42468,VLOOKUP(B3,Base!$B$3:$I$198,8,0),""))</f>
        <v>#REF!</v>
      </c>
      <c r="J3" s="63" t="e">
        <f t="shared" ref="J3:J66" si="0">IF(E3&lt;&gt;"",IF(E3="NO",IF(ISNUMBER(G3),IF(ISNUMBER(H3),H3-G3,"Sin fecha final"),"Sin fecha inicial"),"Permanente"),"")</f>
        <v>#REF!</v>
      </c>
      <c r="K3" s="69" t="e">
        <f t="shared" ref="K3:K66" si="1">IF(E3&lt;&gt;"",IF(E3="NO",IF(ISNUMBER(H3),IF(ISNUMBER(I3),I3-H3,"Sin fecha final"),"Sin fecha inicial"),"Permanente"),"")</f>
        <v>#REF!</v>
      </c>
    </row>
    <row r="4" spans="1:11" ht="45" x14ac:dyDescent="0.25">
      <c r="A4" s="63" t="e">
        <f>IF(#REF!&lt;&gt;"",#REF!,"")</f>
        <v>#REF!</v>
      </c>
      <c r="B4" s="63" t="e">
        <f>IF(#REF!&lt;&gt;"",#REF!,"")</f>
        <v>#REF!</v>
      </c>
      <c r="C4" s="63" t="e">
        <f>IF(#REF!&lt;&gt;"",#REF!,"")</f>
        <v>#REF!</v>
      </c>
      <c r="D4" s="63" t="e">
        <f>IF(#REF!&lt;&gt;"",#REF!,"")</f>
        <v>#REF!</v>
      </c>
      <c r="E4" s="63" t="e">
        <f>IF(#REF!&lt;&gt;"",#REF!,"")</f>
        <v>#REF!</v>
      </c>
      <c r="F4" s="63" t="e">
        <f>IF(#REF!&lt;&gt;"",#REF!,"")</f>
        <v>#REF!</v>
      </c>
      <c r="G4" s="64" t="e">
        <f>IF(#REF!&lt;&gt;"",#REF!,"")</f>
        <v>#REF!</v>
      </c>
      <c r="H4" s="64" t="e">
        <f>IF(#REF!&lt;&gt;"",#REF!,"")</f>
        <v>#REF!</v>
      </c>
      <c r="I4" s="64" t="e">
        <f>IF(ISNA(VLOOKUP(B4,Base!$B$3:$I$198,8,0)),"",IF(VLOOKUP(B4,Base!$B$3:$I$198,8,0)&gt;42468,VLOOKUP(B4,Base!$B$3:$I$198,8,0),""))</f>
        <v>#REF!</v>
      </c>
      <c r="J4" s="63" t="e">
        <f t="shared" si="0"/>
        <v>#REF!</v>
      </c>
      <c r="K4" s="69" t="e">
        <f t="shared" si="1"/>
        <v>#REF!</v>
      </c>
    </row>
    <row r="5" spans="1:11" ht="45" x14ac:dyDescent="0.25">
      <c r="A5" s="63" t="e">
        <f>IF(#REF!&lt;&gt;"",#REF!,"")</f>
        <v>#REF!</v>
      </c>
      <c r="B5" s="63" t="e">
        <f>IF(#REF!&lt;&gt;"",#REF!,"")</f>
        <v>#REF!</v>
      </c>
      <c r="C5" s="63" t="e">
        <f>IF(#REF!&lt;&gt;"",#REF!,"")</f>
        <v>#REF!</v>
      </c>
      <c r="D5" s="63" t="e">
        <f>IF(#REF!&lt;&gt;"",#REF!,"")</f>
        <v>#REF!</v>
      </c>
      <c r="E5" s="63" t="e">
        <f>IF(#REF!&lt;&gt;"",#REF!,"")</f>
        <v>#REF!</v>
      </c>
      <c r="F5" s="63" t="e">
        <f>IF(#REF!&lt;&gt;"",#REF!,"")</f>
        <v>#REF!</v>
      </c>
      <c r="G5" s="64" t="e">
        <f>IF(#REF!&lt;&gt;"",#REF!,"")</f>
        <v>#REF!</v>
      </c>
      <c r="H5" s="64" t="e">
        <f>IF(#REF!&lt;&gt;"",#REF!,"")</f>
        <v>#REF!</v>
      </c>
      <c r="I5" s="64" t="e">
        <f>IF(ISNA(VLOOKUP(B5,Base!$B$3:$I$198,8,0)),"",IF(VLOOKUP(B5,Base!$B$3:$I$198,8,0)&gt;42468,VLOOKUP(B5,Base!$B$3:$I$198,8,0),""))</f>
        <v>#REF!</v>
      </c>
      <c r="J5" s="63" t="e">
        <f t="shared" si="0"/>
        <v>#REF!</v>
      </c>
      <c r="K5" s="69" t="e">
        <f t="shared" si="1"/>
        <v>#REF!</v>
      </c>
    </row>
    <row r="6" spans="1:11" ht="45" x14ac:dyDescent="0.25">
      <c r="A6" s="63" t="e">
        <f>IF(#REF!&lt;&gt;"",#REF!,"")</f>
        <v>#REF!</v>
      </c>
      <c r="B6" s="63" t="e">
        <f>IF(#REF!&lt;&gt;"",#REF!,"")</f>
        <v>#REF!</v>
      </c>
      <c r="C6" s="63" t="e">
        <f>IF(#REF!&lt;&gt;"",#REF!,"")</f>
        <v>#REF!</v>
      </c>
      <c r="D6" s="63" t="e">
        <f>IF(#REF!&lt;&gt;"",#REF!,"")</f>
        <v>#REF!</v>
      </c>
      <c r="E6" s="63" t="e">
        <f>IF(#REF!&lt;&gt;"",#REF!,"")</f>
        <v>#REF!</v>
      </c>
      <c r="F6" s="63" t="e">
        <f>IF(#REF!&lt;&gt;"",#REF!,"")</f>
        <v>#REF!</v>
      </c>
      <c r="G6" s="64" t="e">
        <f>IF(#REF!&lt;&gt;"",#REF!,"")</f>
        <v>#REF!</v>
      </c>
      <c r="H6" s="64" t="e">
        <f>IF(#REF!&lt;&gt;"",#REF!,"")</f>
        <v>#REF!</v>
      </c>
      <c r="I6" s="64" t="e">
        <f>IF(ISNA(VLOOKUP(B6,Base!$B$3:$I$198,8,0)),"",IF(VLOOKUP(B6,Base!$B$3:$I$198,8,0)&gt;42468,VLOOKUP(B6,Base!$B$3:$I$198,8,0),""))</f>
        <v>#REF!</v>
      </c>
      <c r="J6" s="63" t="e">
        <f t="shared" si="0"/>
        <v>#REF!</v>
      </c>
      <c r="K6" s="69" t="e">
        <f t="shared" si="1"/>
        <v>#REF!</v>
      </c>
    </row>
    <row r="7" spans="1:11" ht="45" x14ac:dyDescent="0.25">
      <c r="A7" s="63" t="e">
        <f>IF(#REF!&lt;&gt;"",#REF!,"")</f>
        <v>#REF!</v>
      </c>
      <c r="B7" s="63" t="e">
        <f>IF(#REF!&lt;&gt;"",#REF!,"")</f>
        <v>#REF!</v>
      </c>
      <c r="C7" s="63" t="e">
        <f>IF(#REF!&lt;&gt;"",#REF!,"")</f>
        <v>#REF!</v>
      </c>
      <c r="D7" s="63" t="e">
        <f>IF(#REF!&lt;&gt;"",#REF!,"")</f>
        <v>#REF!</v>
      </c>
      <c r="E7" s="63" t="e">
        <f>IF(#REF!&lt;&gt;"",#REF!,"")</f>
        <v>#REF!</v>
      </c>
      <c r="F7" s="63" t="e">
        <f>IF(#REF!&lt;&gt;"",#REF!,"")</f>
        <v>#REF!</v>
      </c>
      <c r="G7" s="64" t="e">
        <f>IF(#REF!&lt;&gt;"",#REF!,"")</f>
        <v>#REF!</v>
      </c>
      <c r="H7" s="64" t="e">
        <f>IF(#REF!&lt;&gt;"",#REF!,"")</f>
        <v>#REF!</v>
      </c>
      <c r="I7" s="64" t="e">
        <f>IF(ISNA(VLOOKUP(B7,Base!$B$3:$I$198,8,0)),"",IF(VLOOKUP(B7,Base!$B$3:$I$198,8,0)&gt;42468,VLOOKUP(B7,Base!$B$3:$I$198,8,0),""))</f>
        <v>#REF!</v>
      </c>
      <c r="J7" s="63" t="e">
        <f t="shared" si="0"/>
        <v>#REF!</v>
      </c>
      <c r="K7" s="69" t="e">
        <f t="shared" si="1"/>
        <v>#REF!</v>
      </c>
    </row>
    <row r="8" spans="1:11" x14ac:dyDescent="0.25">
      <c r="A8" s="63" t="e">
        <f>IF(#REF!&lt;&gt;"",#REF!,"")</f>
        <v>#REF!</v>
      </c>
      <c r="B8" s="63" t="e">
        <f>IF(#REF!&lt;&gt;"",#REF!,"")</f>
        <v>#REF!</v>
      </c>
      <c r="C8" s="63" t="e">
        <f>IF(#REF!&lt;&gt;"",#REF!,"")</f>
        <v>#REF!</v>
      </c>
      <c r="D8" s="63" t="e">
        <f>IF(#REF!&lt;&gt;"",#REF!,"")</f>
        <v>#REF!</v>
      </c>
      <c r="E8" s="63" t="e">
        <f>IF(#REF!&lt;&gt;"",#REF!,"")</f>
        <v>#REF!</v>
      </c>
      <c r="F8" s="63" t="e">
        <f>IF(#REF!&lt;&gt;"",#REF!,"")</f>
        <v>#REF!</v>
      </c>
      <c r="G8" s="64" t="e">
        <f>IF(#REF!&lt;&gt;"",#REF!,"")</f>
        <v>#REF!</v>
      </c>
      <c r="H8" s="64" t="e">
        <f>IF(#REF!&lt;&gt;"",#REF!,"")</f>
        <v>#REF!</v>
      </c>
      <c r="I8" s="64" t="e">
        <f>IF(ISNA(VLOOKUP(B8,Base!$B$3:$I$198,8,0)),"",IF(VLOOKUP(B8,Base!$B$3:$I$198,8,0)&gt;42468,VLOOKUP(B8,Base!$B$3:$I$198,8,0),""))</f>
        <v>#REF!</v>
      </c>
      <c r="J8" s="63" t="e">
        <f t="shared" si="0"/>
        <v>#REF!</v>
      </c>
      <c r="K8" s="69" t="e">
        <f t="shared" si="1"/>
        <v>#REF!</v>
      </c>
    </row>
    <row r="9" spans="1:11" hidden="1" x14ac:dyDescent="0.25">
      <c r="A9" s="63" t="e">
        <f>IF(#REF!&lt;&gt;"",#REF!,"")</f>
        <v>#REF!</v>
      </c>
      <c r="B9" s="63" t="e">
        <f>IF(#REF!&lt;&gt;"",#REF!,"")</f>
        <v>#REF!</v>
      </c>
      <c r="C9" s="63" t="e">
        <f>IF(#REF!&lt;&gt;"",#REF!,"")</f>
        <v>#REF!</v>
      </c>
      <c r="D9" s="63" t="e">
        <f>IF(#REF!&lt;&gt;"",#REF!,"")</f>
        <v>#REF!</v>
      </c>
      <c r="E9" s="63" t="e">
        <f>IF(#REF!&lt;&gt;"",#REF!,"")</f>
        <v>#REF!</v>
      </c>
      <c r="F9" s="63" t="e">
        <f>IF(#REF!&lt;&gt;"",#REF!,"")</f>
        <v>#REF!</v>
      </c>
      <c r="G9" s="64" t="e">
        <f>IF(#REF!&lt;&gt;"",#REF!,"")</f>
        <v>#REF!</v>
      </c>
      <c r="H9" s="64" t="e">
        <f>IF(#REF!&lt;&gt;"",#REF!,"")</f>
        <v>#REF!</v>
      </c>
      <c r="I9" s="64" t="e">
        <f>IF(ISNA(VLOOKUP(B9,Base!$B$3:$I$198,8,0)),"",IF(VLOOKUP(B9,Base!$B$3:$I$198,8,0)&gt;42468,VLOOKUP(B9,Base!$B$3:$I$198,8,0),""))</f>
        <v>#REF!</v>
      </c>
      <c r="J9" s="63" t="e">
        <f t="shared" si="0"/>
        <v>#REF!</v>
      </c>
      <c r="K9" s="69" t="e">
        <f t="shared" si="1"/>
        <v>#REF!</v>
      </c>
    </row>
    <row r="10" spans="1:11" x14ac:dyDescent="0.25">
      <c r="A10" s="63" t="e">
        <f>IF(#REF!&lt;&gt;"",#REF!,"")</f>
        <v>#REF!</v>
      </c>
      <c r="B10" s="63" t="e">
        <f>IF(#REF!&lt;&gt;"",#REF!,"")</f>
        <v>#REF!</v>
      </c>
      <c r="C10" s="63" t="e">
        <f>IF(#REF!&lt;&gt;"",#REF!,"")</f>
        <v>#REF!</v>
      </c>
      <c r="D10" s="63" t="e">
        <f>IF(#REF!&lt;&gt;"",#REF!,"")</f>
        <v>#REF!</v>
      </c>
      <c r="E10" s="63" t="e">
        <f>IF(#REF!&lt;&gt;"",#REF!,"")</f>
        <v>#REF!</v>
      </c>
      <c r="F10" s="63" t="e">
        <f>IF(#REF!&lt;&gt;"",#REF!,"")</f>
        <v>#REF!</v>
      </c>
      <c r="G10" s="64" t="e">
        <f>IF(#REF!&lt;&gt;"",#REF!,"")</f>
        <v>#REF!</v>
      </c>
      <c r="H10" s="64" t="e">
        <f>IF(#REF!&lt;&gt;"",#REF!,"")</f>
        <v>#REF!</v>
      </c>
      <c r="I10" s="64" t="e">
        <f>IF(ISNA(VLOOKUP(B10,Base!$B$3:$I$198,8,0)),"",IF(VLOOKUP(B10,Base!$B$3:$I$198,8,0)&gt;42468,VLOOKUP(B10,Base!$B$3:$I$198,8,0),""))</f>
        <v>#REF!</v>
      </c>
      <c r="J10" s="63" t="e">
        <f t="shared" si="0"/>
        <v>#REF!</v>
      </c>
      <c r="K10" s="69" t="e">
        <f t="shared" si="1"/>
        <v>#REF!</v>
      </c>
    </row>
    <row r="11" spans="1:11" ht="117" x14ac:dyDescent="0.25">
      <c r="A11" s="63" t="e">
        <f>IF(#REF!&lt;&gt;"",#REF!,"")</f>
        <v>#REF!</v>
      </c>
      <c r="B11" s="63" t="e">
        <f>IF(#REF!&lt;&gt;"",#REF!,"")</f>
        <v>#REF!</v>
      </c>
      <c r="C11" s="63" t="e">
        <f>IF(#REF!&lt;&gt;"",#REF!,"")</f>
        <v>#REF!</v>
      </c>
      <c r="D11" s="63" t="e">
        <f>IF(#REF!&lt;&gt;"",#REF!,"")</f>
        <v>#REF!</v>
      </c>
      <c r="E11" s="63" t="e">
        <f>IF(#REF!&lt;&gt;"",#REF!,"")</f>
        <v>#REF!</v>
      </c>
      <c r="F11" s="63" t="e">
        <f>IF(#REF!&lt;&gt;"",#REF!,"")</f>
        <v>#REF!</v>
      </c>
      <c r="G11" s="64" t="e">
        <f>IF(#REF!&lt;&gt;"",#REF!,"")</f>
        <v>#REF!</v>
      </c>
      <c r="H11" s="64" t="e">
        <f>IF(#REF!&lt;&gt;"",#REF!,"")</f>
        <v>#REF!</v>
      </c>
      <c r="I11" s="64" t="e">
        <f>IF(ISNA(VLOOKUP(B11,Base!$B$3:$I$198,8,0)),"",IF(VLOOKUP(B11,Base!$B$3:$I$198,8,0)&gt;42468,VLOOKUP(B11,Base!$B$3:$I$198,8,0),""))</f>
        <v>#REF!</v>
      </c>
      <c r="J11" s="63" t="e">
        <f t="shared" si="0"/>
        <v>#REF!</v>
      </c>
      <c r="K11" s="69" t="e">
        <f t="shared" si="1"/>
        <v>#REF!</v>
      </c>
    </row>
    <row r="12" spans="1:11" ht="90" x14ac:dyDescent="0.25">
      <c r="A12" s="63" t="e">
        <f>IF(#REF!&lt;&gt;"",#REF!,"")</f>
        <v>#REF!</v>
      </c>
      <c r="B12" s="63" t="e">
        <f>IF(#REF!&lt;&gt;"",#REF!,"")</f>
        <v>#REF!</v>
      </c>
      <c r="C12" s="63" t="e">
        <f>IF(#REF!&lt;&gt;"",#REF!,"")</f>
        <v>#REF!</v>
      </c>
      <c r="D12" s="63" t="e">
        <f>IF(#REF!&lt;&gt;"",#REF!,"")</f>
        <v>#REF!</v>
      </c>
      <c r="E12" s="63" t="e">
        <f>IF(#REF!&lt;&gt;"",#REF!,"")</f>
        <v>#REF!</v>
      </c>
      <c r="F12" s="63" t="e">
        <f>IF(#REF!&lt;&gt;"",#REF!,"")</f>
        <v>#REF!</v>
      </c>
      <c r="G12" s="64" t="e">
        <f>IF(#REF!&lt;&gt;"",#REF!,"")</f>
        <v>#REF!</v>
      </c>
      <c r="H12" s="64" t="e">
        <f>IF(#REF!&lt;&gt;"",#REF!,"")</f>
        <v>#REF!</v>
      </c>
      <c r="I12" s="64" t="e">
        <f>IF(ISNA(VLOOKUP(B12,Base!$B$3:$I$198,8,0)),"",IF(VLOOKUP(B12,Base!$B$3:$I$198,8,0)&gt;42468,VLOOKUP(B12,Base!$B$3:$I$198,8,0),""))</f>
        <v>#REF!</v>
      </c>
      <c r="J12" s="63" t="e">
        <f t="shared" si="0"/>
        <v>#REF!</v>
      </c>
      <c r="K12" s="69" t="e">
        <f t="shared" si="1"/>
        <v>#REF!</v>
      </c>
    </row>
    <row r="13" spans="1:11" x14ac:dyDescent="0.25">
      <c r="A13" s="63" t="e">
        <f>IF(#REF!&lt;&gt;"",#REF!,"")</f>
        <v>#REF!</v>
      </c>
      <c r="B13" s="63" t="e">
        <f>IF(#REF!&lt;&gt;"",#REF!,"")</f>
        <v>#REF!</v>
      </c>
      <c r="C13" s="63" t="e">
        <f>IF(#REF!&lt;&gt;"",#REF!,"")</f>
        <v>#REF!</v>
      </c>
      <c r="D13" s="63" t="e">
        <f>IF(#REF!&lt;&gt;"",#REF!,"")</f>
        <v>#REF!</v>
      </c>
      <c r="E13" s="63" t="e">
        <f>IF(#REF!&lt;&gt;"",#REF!,"")</f>
        <v>#REF!</v>
      </c>
      <c r="F13" s="63" t="e">
        <f>IF(#REF!&lt;&gt;"",#REF!,"")</f>
        <v>#REF!</v>
      </c>
      <c r="G13" s="64" t="e">
        <f>IF(#REF!&lt;&gt;"",#REF!,"")</f>
        <v>#REF!</v>
      </c>
      <c r="H13" s="64" t="e">
        <f>IF(#REF!&lt;&gt;"",#REF!,"")</f>
        <v>#REF!</v>
      </c>
      <c r="I13" s="64" t="e">
        <f>IF(ISNA(VLOOKUP(B13,Base!$B$3:$I$198,8,0)),"",IF(VLOOKUP(B13,Base!$B$3:$I$198,8,0)&gt;42468,VLOOKUP(B13,Base!$B$3:$I$198,8,0),""))</f>
        <v>#REF!</v>
      </c>
      <c r="J13" s="63" t="e">
        <f t="shared" si="0"/>
        <v>#REF!</v>
      </c>
      <c r="K13" s="69" t="e">
        <f t="shared" si="1"/>
        <v>#REF!</v>
      </c>
    </row>
    <row r="14" spans="1:11" hidden="1" x14ac:dyDescent="0.25">
      <c r="A14" s="63" t="e">
        <f>IF(#REF!&lt;&gt;"",#REF!,"")</f>
        <v>#REF!</v>
      </c>
      <c r="B14" s="63" t="e">
        <f>IF(#REF!&lt;&gt;"",#REF!,"")</f>
        <v>#REF!</v>
      </c>
      <c r="C14" s="63" t="e">
        <f>IF(#REF!&lt;&gt;"",#REF!,"")</f>
        <v>#REF!</v>
      </c>
      <c r="D14" s="63" t="e">
        <f>IF(#REF!&lt;&gt;"",#REF!,"")</f>
        <v>#REF!</v>
      </c>
      <c r="E14" s="63" t="e">
        <f>IF(#REF!&lt;&gt;"",#REF!,"")</f>
        <v>#REF!</v>
      </c>
      <c r="F14" s="63" t="e">
        <f>IF(#REF!&lt;&gt;"",#REF!,"")</f>
        <v>#REF!</v>
      </c>
      <c r="G14" s="64" t="e">
        <f>IF(#REF!&lt;&gt;"",#REF!,"")</f>
        <v>#REF!</v>
      </c>
      <c r="H14" s="64" t="e">
        <f>IF(#REF!&lt;&gt;"",#REF!,"")</f>
        <v>#REF!</v>
      </c>
      <c r="I14" s="64" t="e">
        <f>IF(ISNA(VLOOKUP(B14,Base!$B$3:$I$198,8,0)),"",IF(VLOOKUP(B14,Base!$B$3:$I$198,8,0)&gt;42468,VLOOKUP(B14,Base!$B$3:$I$198,8,0),""))</f>
        <v>#REF!</v>
      </c>
      <c r="J14" s="63" t="e">
        <f t="shared" si="0"/>
        <v>#REF!</v>
      </c>
      <c r="K14" s="69" t="e">
        <f t="shared" si="1"/>
        <v>#REF!</v>
      </c>
    </row>
    <row r="15" spans="1:11" x14ac:dyDescent="0.25">
      <c r="A15" s="63" t="e">
        <f>IF(#REF!&lt;&gt;"",#REF!,"")</f>
        <v>#REF!</v>
      </c>
      <c r="B15" s="63" t="e">
        <f>IF(#REF!&lt;&gt;"",#REF!,"")</f>
        <v>#REF!</v>
      </c>
      <c r="C15" s="63" t="e">
        <f>IF(#REF!&lt;&gt;"",#REF!,"")</f>
        <v>#REF!</v>
      </c>
      <c r="D15" s="63" t="e">
        <f>IF(#REF!&lt;&gt;"",#REF!,"")</f>
        <v>#REF!</v>
      </c>
      <c r="E15" s="63" t="e">
        <f>IF(#REF!&lt;&gt;"",#REF!,"")</f>
        <v>#REF!</v>
      </c>
      <c r="F15" s="63" t="e">
        <f>IF(#REF!&lt;&gt;"",#REF!,"")</f>
        <v>#REF!</v>
      </c>
      <c r="G15" s="64" t="e">
        <f>IF(#REF!&lt;&gt;"",#REF!,"")</f>
        <v>#REF!</v>
      </c>
      <c r="H15" s="64" t="e">
        <f>IF(#REF!&lt;&gt;"",#REF!,"")</f>
        <v>#REF!</v>
      </c>
      <c r="I15" s="64" t="e">
        <f>IF(ISNA(VLOOKUP(B15,Base!$B$3:$I$198,8,0)),"",IF(VLOOKUP(B15,Base!$B$3:$I$198,8,0)&gt;42468,VLOOKUP(B15,Base!$B$3:$I$198,8,0),""))</f>
        <v>#REF!</v>
      </c>
      <c r="J15" s="63" t="e">
        <f t="shared" si="0"/>
        <v>#REF!</v>
      </c>
      <c r="K15" s="69" t="e">
        <f t="shared" si="1"/>
        <v>#REF!</v>
      </c>
    </row>
    <row r="16" spans="1:11" hidden="1" x14ac:dyDescent="0.25">
      <c r="A16" s="63" t="e">
        <f>IF(#REF!&lt;&gt;"",#REF!,"")</f>
        <v>#REF!</v>
      </c>
      <c r="B16" s="63" t="e">
        <f>IF(#REF!&lt;&gt;"",#REF!,"")</f>
        <v>#REF!</v>
      </c>
      <c r="C16" s="63" t="e">
        <f>IF(#REF!&lt;&gt;"",#REF!,"")</f>
        <v>#REF!</v>
      </c>
      <c r="D16" s="63" t="e">
        <f>IF(#REF!&lt;&gt;"",#REF!,"")</f>
        <v>#REF!</v>
      </c>
      <c r="E16" s="63" t="e">
        <f>IF(#REF!&lt;&gt;"",#REF!,"")</f>
        <v>#REF!</v>
      </c>
      <c r="F16" s="63" t="e">
        <f>IF(#REF!&lt;&gt;"",#REF!,"")</f>
        <v>#REF!</v>
      </c>
      <c r="G16" s="64" t="e">
        <f>IF(#REF!&lt;&gt;"",#REF!,"")</f>
        <v>#REF!</v>
      </c>
      <c r="H16" s="64" t="e">
        <f>IF(#REF!&lt;&gt;"",#REF!,"")</f>
        <v>#REF!</v>
      </c>
      <c r="I16" s="64" t="e">
        <f>IF(ISNA(VLOOKUP(B16,Base!$B$3:$I$198,8,0)),"",IF(VLOOKUP(B16,Base!$B$3:$I$198,8,0)&gt;42468,VLOOKUP(B16,Base!$B$3:$I$198,8,0),""))</f>
        <v>#REF!</v>
      </c>
      <c r="J16" s="63" t="e">
        <f t="shared" si="0"/>
        <v>#REF!</v>
      </c>
      <c r="K16" s="69" t="e">
        <f t="shared" si="1"/>
        <v>#REF!</v>
      </c>
    </row>
    <row r="17" spans="1:11" hidden="1" x14ac:dyDescent="0.25">
      <c r="A17" s="63" t="e">
        <f>IF(#REF!&lt;&gt;"",#REF!,"")</f>
        <v>#REF!</v>
      </c>
      <c r="B17" s="63" t="e">
        <f>IF(#REF!&lt;&gt;"",#REF!,"")</f>
        <v>#REF!</v>
      </c>
      <c r="C17" s="63" t="e">
        <f>IF(#REF!&lt;&gt;"",#REF!,"")</f>
        <v>#REF!</v>
      </c>
      <c r="D17" s="63" t="e">
        <f>IF(#REF!&lt;&gt;"",#REF!,"")</f>
        <v>#REF!</v>
      </c>
      <c r="E17" s="63" t="e">
        <f>IF(#REF!&lt;&gt;"",#REF!,"")</f>
        <v>#REF!</v>
      </c>
      <c r="F17" s="63" t="e">
        <f>IF(#REF!&lt;&gt;"",#REF!,"")</f>
        <v>#REF!</v>
      </c>
      <c r="G17" s="64" t="e">
        <f>IF(#REF!&lt;&gt;"",#REF!,"")</f>
        <v>#REF!</v>
      </c>
      <c r="H17" s="64" t="e">
        <f>IF(#REF!&lt;&gt;"",#REF!,"")</f>
        <v>#REF!</v>
      </c>
      <c r="I17" s="64" t="e">
        <f>IF(ISNA(VLOOKUP(B17,Base!$B$3:$I$198,8,0)),"",IF(VLOOKUP(B17,Base!$B$3:$I$198,8,0)&gt;42468,VLOOKUP(B17,Base!$B$3:$I$198,8,0),""))</f>
        <v>#REF!</v>
      </c>
      <c r="J17" s="63" t="e">
        <f t="shared" si="0"/>
        <v>#REF!</v>
      </c>
      <c r="K17" s="69" t="e">
        <f t="shared" si="1"/>
        <v>#REF!</v>
      </c>
    </row>
    <row r="18" spans="1:11" hidden="1" x14ac:dyDescent="0.25">
      <c r="A18" s="63" t="e">
        <f>IF(#REF!&lt;&gt;"",#REF!,"")</f>
        <v>#REF!</v>
      </c>
      <c r="B18" s="63" t="e">
        <f>IF(#REF!&lt;&gt;"",#REF!,"")</f>
        <v>#REF!</v>
      </c>
      <c r="C18" s="63" t="e">
        <f>IF(#REF!&lt;&gt;"",#REF!,"")</f>
        <v>#REF!</v>
      </c>
      <c r="D18" s="63" t="e">
        <f>IF(#REF!&lt;&gt;"",#REF!,"")</f>
        <v>#REF!</v>
      </c>
      <c r="E18" s="63" t="e">
        <f>IF(#REF!&lt;&gt;"",#REF!,"")</f>
        <v>#REF!</v>
      </c>
      <c r="F18" s="63" t="e">
        <f>IF(#REF!&lt;&gt;"",#REF!,"")</f>
        <v>#REF!</v>
      </c>
      <c r="G18" s="64" t="e">
        <f>IF(#REF!&lt;&gt;"",#REF!,"")</f>
        <v>#REF!</v>
      </c>
      <c r="H18" s="64" t="e">
        <f>IF(#REF!&lt;&gt;"",#REF!,"")</f>
        <v>#REF!</v>
      </c>
      <c r="I18" s="64" t="e">
        <f>IF(ISNA(VLOOKUP(B18,Base!$B$3:$I$198,8,0)),"",IF(VLOOKUP(B18,Base!$B$3:$I$198,8,0)&gt;42468,VLOOKUP(B18,Base!$B$3:$I$198,8,0),""))</f>
        <v>#REF!</v>
      </c>
      <c r="J18" s="63" t="e">
        <f t="shared" si="0"/>
        <v>#REF!</v>
      </c>
      <c r="K18" s="69" t="e">
        <f t="shared" si="1"/>
        <v>#REF!</v>
      </c>
    </row>
    <row r="19" spans="1:11" hidden="1" x14ac:dyDescent="0.25">
      <c r="A19" s="63" t="e">
        <f>IF(#REF!&lt;&gt;"",#REF!,"")</f>
        <v>#REF!</v>
      </c>
      <c r="B19" s="63" t="e">
        <f>IF(#REF!&lt;&gt;"",#REF!,"")</f>
        <v>#REF!</v>
      </c>
      <c r="C19" s="63" t="e">
        <f>IF(#REF!&lt;&gt;"",#REF!,"")</f>
        <v>#REF!</v>
      </c>
      <c r="D19" s="63" t="e">
        <f>IF(#REF!&lt;&gt;"",#REF!,"")</f>
        <v>#REF!</v>
      </c>
      <c r="E19" s="63" t="e">
        <f>IF(#REF!&lt;&gt;"",#REF!,"")</f>
        <v>#REF!</v>
      </c>
      <c r="F19" s="63" t="e">
        <f>IF(#REF!&lt;&gt;"",#REF!,"")</f>
        <v>#REF!</v>
      </c>
      <c r="G19" s="64" t="e">
        <f>IF(#REF!&lt;&gt;"",#REF!,"")</f>
        <v>#REF!</v>
      </c>
      <c r="H19" s="64" t="e">
        <f>IF(#REF!&lt;&gt;"",#REF!,"")</f>
        <v>#REF!</v>
      </c>
      <c r="I19" s="64" t="e">
        <f>IF(ISNA(VLOOKUP(B19,Base!$B$3:$I$198,8,0)),"",IF(VLOOKUP(B19,Base!$B$3:$I$198,8,0)&gt;42468,VLOOKUP(B19,Base!$B$3:$I$198,8,0),""))</f>
        <v>#REF!</v>
      </c>
      <c r="J19" s="63" t="e">
        <f t="shared" si="0"/>
        <v>#REF!</v>
      </c>
      <c r="K19" s="69" t="e">
        <f t="shared" si="1"/>
        <v>#REF!</v>
      </c>
    </row>
    <row r="20" spans="1:11" hidden="1" x14ac:dyDescent="0.25">
      <c r="A20" s="63" t="e">
        <f>IF(#REF!&lt;&gt;"",#REF!,"")</f>
        <v>#REF!</v>
      </c>
      <c r="B20" s="63" t="e">
        <f>IF(#REF!&lt;&gt;"",#REF!,"")</f>
        <v>#REF!</v>
      </c>
      <c r="C20" s="63" t="e">
        <f>IF(#REF!&lt;&gt;"",#REF!,"")</f>
        <v>#REF!</v>
      </c>
      <c r="D20" s="63" t="e">
        <f>IF(#REF!&lt;&gt;"",#REF!,"")</f>
        <v>#REF!</v>
      </c>
      <c r="E20" s="63" t="e">
        <f>IF(#REF!&lt;&gt;"",#REF!,"")</f>
        <v>#REF!</v>
      </c>
      <c r="F20" s="63" t="e">
        <f>IF(#REF!&lt;&gt;"",#REF!,"")</f>
        <v>#REF!</v>
      </c>
      <c r="G20" s="64" t="e">
        <f>IF(#REF!&lt;&gt;"",#REF!,"")</f>
        <v>#REF!</v>
      </c>
      <c r="H20" s="64" t="e">
        <f>IF(#REF!&lt;&gt;"",#REF!,"")</f>
        <v>#REF!</v>
      </c>
      <c r="I20" s="64" t="e">
        <f>IF(ISNA(VLOOKUP(B20,Base!$B$3:$I$198,8,0)),"",IF(VLOOKUP(B20,Base!$B$3:$I$198,8,0)&gt;42468,VLOOKUP(B20,Base!$B$3:$I$198,8,0),""))</f>
        <v>#REF!</v>
      </c>
      <c r="J20" s="63" t="e">
        <f t="shared" si="0"/>
        <v>#REF!</v>
      </c>
      <c r="K20" s="69" t="e">
        <f t="shared" si="1"/>
        <v>#REF!</v>
      </c>
    </row>
    <row r="21" spans="1:11" hidden="1" x14ac:dyDescent="0.25">
      <c r="A21" s="63" t="e">
        <f>IF(#REF!&lt;&gt;"",#REF!,"")</f>
        <v>#REF!</v>
      </c>
      <c r="B21" s="63" t="e">
        <f>IF(#REF!&lt;&gt;"",#REF!,"")</f>
        <v>#REF!</v>
      </c>
      <c r="C21" s="63" t="e">
        <f>IF(#REF!&lt;&gt;"",#REF!,"")</f>
        <v>#REF!</v>
      </c>
      <c r="D21" s="63" t="e">
        <f>IF(#REF!&lt;&gt;"",#REF!,"")</f>
        <v>#REF!</v>
      </c>
      <c r="E21" s="63" t="e">
        <f>IF(#REF!&lt;&gt;"",#REF!,"")</f>
        <v>#REF!</v>
      </c>
      <c r="F21" s="63" t="e">
        <f>IF(#REF!&lt;&gt;"",#REF!,"")</f>
        <v>#REF!</v>
      </c>
      <c r="G21" s="64" t="e">
        <f>IF(#REF!&lt;&gt;"",#REF!,"")</f>
        <v>#REF!</v>
      </c>
      <c r="H21" s="64" t="e">
        <f>IF(#REF!&lt;&gt;"",#REF!,"")</f>
        <v>#REF!</v>
      </c>
      <c r="I21" s="64" t="e">
        <f>IF(ISNA(VLOOKUP(B21,Base!$B$3:$I$198,8,0)),"",IF(VLOOKUP(B21,Base!$B$3:$I$198,8,0)&gt;42468,VLOOKUP(B21,Base!$B$3:$I$198,8,0),""))</f>
        <v>#REF!</v>
      </c>
      <c r="J21" s="63" t="e">
        <f t="shared" si="0"/>
        <v>#REF!</v>
      </c>
      <c r="K21" s="69" t="e">
        <f t="shared" si="1"/>
        <v>#REF!</v>
      </c>
    </row>
    <row r="22" spans="1:11" x14ac:dyDescent="0.25">
      <c r="A22" s="63" t="e">
        <f>IF(#REF!&lt;&gt;"",#REF!,"")</f>
        <v>#REF!</v>
      </c>
      <c r="B22" s="63" t="e">
        <f>IF(#REF!&lt;&gt;"",#REF!,"")</f>
        <v>#REF!</v>
      </c>
      <c r="C22" s="63" t="e">
        <f>IF(#REF!&lt;&gt;"",#REF!,"")</f>
        <v>#REF!</v>
      </c>
      <c r="D22" s="63" t="e">
        <f>IF(#REF!&lt;&gt;"",#REF!,"")</f>
        <v>#REF!</v>
      </c>
      <c r="E22" s="63" t="e">
        <f>IF(#REF!&lt;&gt;"",#REF!,"")</f>
        <v>#REF!</v>
      </c>
      <c r="F22" s="63" t="e">
        <f>IF(#REF!&lt;&gt;"",#REF!,"")</f>
        <v>#REF!</v>
      </c>
      <c r="G22" s="64" t="e">
        <f>IF(#REF!&lt;&gt;"",#REF!,"")</f>
        <v>#REF!</v>
      </c>
      <c r="H22" s="64" t="e">
        <f>IF(#REF!&lt;&gt;"",#REF!,"")</f>
        <v>#REF!</v>
      </c>
      <c r="I22" s="64" t="e">
        <f>IF(ISNA(VLOOKUP(B22,Base!$B$3:$I$198,8,0)),"",IF(VLOOKUP(B22,Base!$B$3:$I$198,8,0)&gt;42468,VLOOKUP(B22,Base!$B$3:$I$198,8,0),""))</f>
        <v>#REF!</v>
      </c>
      <c r="J22" s="63" t="e">
        <f t="shared" si="0"/>
        <v>#REF!</v>
      </c>
      <c r="K22" s="69" t="e">
        <f t="shared" si="1"/>
        <v>#REF!</v>
      </c>
    </row>
    <row r="23" spans="1:11" x14ac:dyDescent="0.25">
      <c r="A23" s="63" t="e">
        <f>IF(#REF!&lt;&gt;"",#REF!,"")</f>
        <v>#REF!</v>
      </c>
      <c r="B23" s="63" t="e">
        <f>IF(#REF!&lt;&gt;"",#REF!,"")</f>
        <v>#REF!</v>
      </c>
      <c r="C23" s="63" t="e">
        <f>IF(#REF!&lt;&gt;"",#REF!,"")</f>
        <v>#REF!</v>
      </c>
      <c r="D23" s="63" t="e">
        <f>IF(#REF!&lt;&gt;"",#REF!,"")</f>
        <v>#REF!</v>
      </c>
      <c r="E23" s="63" t="e">
        <f>IF(#REF!&lt;&gt;"",#REF!,"")</f>
        <v>#REF!</v>
      </c>
      <c r="F23" s="63" t="e">
        <f>IF(#REF!&lt;&gt;"",#REF!,"")</f>
        <v>#REF!</v>
      </c>
      <c r="G23" s="64" t="e">
        <f>IF(#REF!&lt;&gt;"",#REF!,"")</f>
        <v>#REF!</v>
      </c>
      <c r="H23" s="64" t="e">
        <f>IF(#REF!&lt;&gt;"",#REF!,"")</f>
        <v>#REF!</v>
      </c>
      <c r="I23" s="64" t="e">
        <f>IF(ISNA(VLOOKUP(B23,Base!$B$3:$I$198,8,0)),"",IF(VLOOKUP(B23,Base!$B$3:$I$198,8,0)&gt;42468,VLOOKUP(B23,Base!$B$3:$I$198,8,0),""))</f>
        <v>#REF!</v>
      </c>
      <c r="J23" s="63" t="e">
        <f t="shared" si="0"/>
        <v>#REF!</v>
      </c>
      <c r="K23" s="69" t="e">
        <f t="shared" si="1"/>
        <v>#REF!</v>
      </c>
    </row>
    <row r="24" spans="1:11" x14ac:dyDescent="0.25">
      <c r="A24" s="63" t="e">
        <f>IF(#REF!&lt;&gt;"",#REF!,"")</f>
        <v>#REF!</v>
      </c>
      <c r="B24" s="63" t="e">
        <f>IF(#REF!&lt;&gt;"",#REF!,"")</f>
        <v>#REF!</v>
      </c>
      <c r="C24" s="63" t="e">
        <f>IF(#REF!&lt;&gt;"",#REF!,"")</f>
        <v>#REF!</v>
      </c>
      <c r="D24" s="63" t="e">
        <f>IF(#REF!&lt;&gt;"",#REF!,"")</f>
        <v>#REF!</v>
      </c>
      <c r="E24" s="63" t="e">
        <f>IF(#REF!&lt;&gt;"",#REF!,"")</f>
        <v>#REF!</v>
      </c>
      <c r="F24" s="63" t="e">
        <f>IF(#REF!&lt;&gt;"",#REF!,"")</f>
        <v>#REF!</v>
      </c>
      <c r="G24" s="64" t="e">
        <f>IF(#REF!&lt;&gt;"",#REF!,"")</f>
        <v>#REF!</v>
      </c>
      <c r="H24" s="64" t="e">
        <f>IF(#REF!&lt;&gt;"",#REF!,"")</f>
        <v>#REF!</v>
      </c>
      <c r="I24" s="64" t="e">
        <f>IF(ISNA(VLOOKUP(B24,Base!$B$3:$I$198,8,0)),"",IF(VLOOKUP(B24,Base!$B$3:$I$198,8,0)&gt;42468,VLOOKUP(B24,Base!$B$3:$I$198,8,0),""))</f>
        <v>#REF!</v>
      </c>
      <c r="J24" s="63" t="e">
        <f t="shared" si="0"/>
        <v>#REF!</v>
      </c>
      <c r="K24" s="69" t="e">
        <f t="shared" si="1"/>
        <v>#REF!</v>
      </c>
    </row>
    <row r="25" spans="1:11" x14ac:dyDescent="0.25">
      <c r="A25" s="63" t="e">
        <f>IF(#REF!&lt;&gt;"",#REF!,"")</f>
        <v>#REF!</v>
      </c>
      <c r="B25" s="63" t="e">
        <f>IF(#REF!&lt;&gt;"",#REF!,"")</f>
        <v>#REF!</v>
      </c>
      <c r="C25" s="63" t="e">
        <f>IF(#REF!&lt;&gt;"",#REF!,"")</f>
        <v>#REF!</v>
      </c>
      <c r="D25" s="63" t="e">
        <f>IF(#REF!&lt;&gt;"",#REF!,"")</f>
        <v>#REF!</v>
      </c>
      <c r="E25" s="63" t="e">
        <f>IF(#REF!&lt;&gt;"",#REF!,"")</f>
        <v>#REF!</v>
      </c>
      <c r="F25" s="63" t="e">
        <f>IF(#REF!&lt;&gt;"",#REF!,"")</f>
        <v>#REF!</v>
      </c>
      <c r="G25" s="64" t="e">
        <f>IF(#REF!&lt;&gt;"",#REF!,"")</f>
        <v>#REF!</v>
      </c>
      <c r="H25" s="64" t="e">
        <f>IF(#REF!&lt;&gt;"",#REF!,"")</f>
        <v>#REF!</v>
      </c>
      <c r="I25" s="64" t="e">
        <f>IF(ISNA(VLOOKUP(B25,Base!$B$3:$I$198,8,0)),"",IF(VLOOKUP(B25,Base!$B$3:$I$198,8,0)&gt;42468,VLOOKUP(B25,Base!$B$3:$I$198,8,0),""))</f>
        <v>#REF!</v>
      </c>
      <c r="J25" s="63" t="e">
        <f t="shared" si="0"/>
        <v>#REF!</v>
      </c>
      <c r="K25" s="69" t="e">
        <f t="shared" si="1"/>
        <v>#REF!</v>
      </c>
    </row>
    <row r="26" spans="1:11" x14ac:dyDescent="0.25">
      <c r="A26" s="63" t="e">
        <f>IF(#REF!&lt;&gt;"",#REF!,"")</f>
        <v>#REF!</v>
      </c>
      <c r="B26" s="63" t="e">
        <f>IF(#REF!&lt;&gt;"",#REF!,"")</f>
        <v>#REF!</v>
      </c>
      <c r="C26" s="63" t="e">
        <f>IF(#REF!&lt;&gt;"",#REF!,"")</f>
        <v>#REF!</v>
      </c>
      <c r="D26" s="63" t="e">
        <f>IF(#REF!&lt;&gt;"",#REF!,"")</f>
        <v>#REF!</v>
      </c>
      <c r="E26" s="63" t="e">
        <f>IF(#REF!&lt;&gt;"",#REF!,"")</f>
        <v>#REF!</v>
      </c>
      <c r="F26" s="63" t="e">
        <f>IF(#REF!&lt;&gt;"",#REF!,"")</f>
        <v>#REF!</v>
      </c>
      <c r="G26" s="64" t="e">
        <f>IF(#REF!&lt;&gt;"",#REF!,"")</f>
        <v>#REF!</v>
      </c>
      <c r="H26" s="64" t="e">
        <f>IF(#REF!&lt;&gt;"",#REF!,"")</f>
        <v>#REF!</v>
      </c>
      <c r="I26" s="64" t="e">
        <f>IF(ISNA(VLOOKUP(B26,Base!$B$3:$I$198,8,0)),"",IF(VLOOKUP(B26,Base!$B$3:$I$198,8,0)&gt;42468,VLOOKUP(B26,Base!$B$3:$I$198,8,0),""))</f>
        <v>#REF!</v>
      </c>
      <c r="J26" s="63" t="e">
        <f t="shared" si="0"/>
        <v>#REF!</v>
      </c>
      <c r="K26" s="69" t="e">
        <f t="shared" si="1"/>
        <v>#REF!</v>
      </c>
    </row>
    <row r="27" spans="1:11" x14ac:dyDescent="0.25">
      <c r="A27" s="63" t="e">
        <f>IF(#REF!&lt;&gt;"",#REF!,"")</f>
        <v>#REF!</v>
      </c>
      <c r="B27" s="63" t="e">
        <f>IF(#REF!&lt;&gt;"",#REF!,"")</f>
        <v>#REF!</v>
      </c>
      <c r="C27" s="63" t="e">
        <f>IF(#REF!&lt;&gt;"",#REF!,"")</f>
        <v>#REF!</v>
      </c>
      <c r="D27" s="63" t="e">
        <f>IF(#REF!&lt;&gt;"",#REF!,"")</f>
        <v>#REF!</v>
      </c>
      <c r="E27" s="63" t="e">
        <f>IF(#REF!&lt;&gt;"",#REF!,"")</f>
        <v>#REF!</v>
      </c>
      <c r="F27" s="63" t="e">
        <f>IF(#REF!&lt;&gt;"",#REF!,"")</f>
        <v>#REF!</v>
      </c>
      <c r="G27" s="64" t="e">
        <f>IF(#REF!&lt;&gt;"",#REF!,"")</f>
        <v>#REF!</v>
      </c>
      <c r="H27" s="64" t="e">
        <f>IF(#REF!&lt;&gt;"",#REF!,"")</f>
        <v>#REF!</v>
      </c>
      <c r="I27" s="64" t="e">
        <f>IF(ISNA(VLOOKUP(B27,Base!$B$3:$I$198,8,0)),"",IF(VLOOKUP(B27,Base!$B$3:$I$198,8,0)&gt;42468,VLOOKUP(B27,Base!$B$3:$I$198,8,0),""))</f>
        <v>#REF!</v>
      </c>
      <c r="J27" s="63" t="e">
        <f t="shared" si="0"/>
        <v>#REF!</v>
      </c>
      <c r="K27" s="69" t="e">
        <f t="shared" si="1"/>
        <v>#REF!</v>
      </c>
    </row>
    <row r="28" spans="1:11" x14ac:dyDescent="0.25">
      <c r="A28" s="63" t="e">
        <f>IF(#REF!&lt;&gt;"",#REF!,"")</f>
        <v>#REF!</v>
      </c>
      <c r="B28" s="63" t="e">
        <f>IF(#REF!&lt;&gt;"",#REF!,"")</f>
        <v>#REF!</v>
      </c>
      <c r="C28" s="63" t="e">
        <f>IF(#REF!&lt;&gt;"",#REF!,"")</f>
        <v>#REF!</v>
      </c>
      <c r="D28" s="63" t="e">
        <f>IF(#REF!&lt;&gt;"",#REF!,"")</f>
        <v>#REF!</v>
      </c>
      <c r="E28" s="63" t="e">
        <f>IF(#REF!&lt;&gt;"",#REF!,"")</f>
        <v>#REF!</v>
      </c>
      <c r="F28" s="63" t="e">
        <f>IF(#REF!&lt;&gt;"",#REF!,"")</f>
        <v>#REF!</v>
      </c>
      <c r="G28" s="64" t="e">
        <f>IF(#REF!&lt;&gt;"",#REF!,"")</f>
        <v>#REF!</v>
      </c>
      <c r="H28" s="64" t="e">
        <f>IF(#REF!&lt;&gt;"",#REF!,"")</f>
        <v>#REF!</v>
      </c>
      <c r="I28" s="64" t="e">
        <f>IF(ISNA(VLOOKUP(B28,Base!$B$3:$I$198,8,0)),"",IF(VLOOKUP(B28,Base!$B$3:$I$198,8,0)&gt;42468,VLOOKUP(B28,Base!$B$3:$I$198,8,0),""))</f>
        <v>#REF!</v>
      </c>
      <c r="J28" s="63" t="e">
        <f t="shared" si="0"/>
        <v>#REF!</v>
      </c>
      <c r="K28" s="69" t="e">
        <f t="shared" si="1"/>
        <v>#REF!</v>
      </c>
    </row>
    <row r="29" spans="1:11" x14ac:dyDescent="0.25">
      <c r="A29" s="63" t="e">
        <f>IF(#REF!&lt;&gt;"",#REF!,"")</f>
        <v>#REF!</v>
      </c>
      <c r="B29" s="63" t="e">
        <f>IF(#REF!&lt;&gt;"",#REF!,"")</f>
        <v>#REF!</v>
      </c>
      <c r="C29" s="63" t="e">
        <f>IF(#REF!&lt;&gt;"",#REF!,"")</f>
        <v>#REF!</v>
      </c>
      <c r="D29" s="63" t="e">
        <f>IF(#REF!&lt;&gt;"",#REF!,"")</f>
        <v>#REF!</v>
      </c>
      <c r="E29" s="63" t="e">
        <f>IF(#REF!&lt;&gt;"",#REF!,"")</f>
        <v>#REF!</v>
      </c>
      <c r="F29" s="63" t="e">
        <f>IF(#REF!&lt;&gt;"",#REF!,"")</f>
        <v>#REF!</v>
      </c>
      <c r="G29" s="64" t="e">
        <f>IF(#REF!&lt;&gt;"",#REF!,"")</f>
        <v>#REF!</v>
      </c>
      <c r="H29" s="64" t="e">
        <f>IF(#REF!&lt;&gt;"",#REF!,"")</f>
        <v>#REF!</v>
      </c>
      <c r="I29" s="64" t="e">
        <f>IF(ISNA(VLOOKUP(B29,Base!$B$3:$I$198,8,0)),"",IF(VLOOKUP(B29,Base!$B$3:$I$198,8,0)&gt;42468,VLOOKUP(B29,Base!$B$3:$I$198,8,0),""))</f>
        <v>#REF!</v>
      </c>
      <c r="J29" s="63" t="e">
        <f t="shared" si="0"/>
        <v>#REF!</v>
      </c>
      <c r="K29" s="69" t="e">
        <f t="shared" si="1"/>
        <v>#REF!</v>
      </c>
    </row>
    <row r="30" spans="1:11" hidden="1" x14ac:dyDescent="0.25">
      <c r="A30" s="63" t="e">
        <f>IF(#REF!&lt;&gt;"",#REF!,"")</f>
        <v>#REF!</v>
      </c>
      <c r="B30" s="63" t="e">
        <f>IF(#REF!&lt;&gt;"",#REF!,"")</f>
        <v>#REF!</v>
      </c>
      <c r="C30" s="63" t="e">
        <f>IF(#REF!&lt;&gt;"",#REF!,"")</f>
        <v>#REF!</v>
      </c>
      <c r="D30" s="63" t="e">
        <f>IF(#REF!&lt;&gt;"",#REF!,"")</f>
        <v>#REF!</v>
      </c>
      <c r="E30" s="63" t="e">
        <f>IF(#REF!&lt;&gt;"",#REF!,"")</f>
        <v>#REF!</v>
      </c>
      <c r="F30" s="63" t="e">
        <f>IF(#REF!&lt;&gt;"",#REF!,"")</f>
        <v>#REF!</v>
      </c>
      <c r="G30" s="64" t="e">
        <f>IF(#REF!&lt;&gt;"",#REF!,"")</f>
        <v>#REF!</v>
      </c>
      <c r="H30" s="64" t="e">
        <f>IF(#REF!&lt;&gt;"",#REF!,"")</f>
        <v>#REF!</v>
      </c>
      <c r="I30" s="64" t="e">
        <f>IF(ISNA(VLOOKUP(B30,Base!$B$3:$I$198,8,0)),"",IF(VLOOKUP(B30,Base!$B$3:$I$198,8,0)&gt;42468,VLOOKUP(B30,Base!$B$3:$I$198,8,0),""))</f>
        <v>#REF!</v>
      </c>
      <c r="J30" s="63" t="e">
        <f t="shared" si="0"/>
        <v>#REF!</v>
      </c>
      <c r="K30" s="69" t="e">
        <f t="shared" si="1"/>
        <v>#REF!</v>
      </c>
    </row>
    <row r="31" spans="1:11" hidden="1" x14ac:dyDescent="0.25">
      <c r="A31" s="63" t="e">
        <f>IF(#REF!&lt;&gt;"",#REF!,"")</f>
        <v>#REF!</v>
      </c>
      <c r="B31" s="63" t="e">
        <f>IF(#REF!&lt;&gt;"",#REF!,"")</f>
        <v>#REF!</v>
      </c>
      <c r="C31" s="63" t="e">
        <f>IF(#REF!&lt;&gt;"",#REF!,"")</f>
        <v>#REF!</v>
      </c>
      <c r="D31" s="63" t="e">
        <f>IF(#REF!&lt;&gt;"",#REF!,"")</f>
        <v>#REF!</v>
      </c>
      <c r="E31" s="63" t="e">
        <f>IF(#REF!&lt;&gt;"",#REF!,"")</f>
        <v>#REF!</v>
      </c>
      <c r="F31" s="63" t="e">
        <f>IF(#REF!&lt;&gt;"",#REF!,"")</f>
        <v>#REF!</v>
      </c>
      <c r="G31" s="64" t="e">
        <f>IF(#REF!&lt;&gt;"",#REF!,"")</f>
        <v>#REF!</v>
      </c>
      <c r="H31" s="64" t="e">
        <f>IF(#REF!&lt;&gt;"",#REF!,"")</f>
        <v>#REF!</v>
      </c>
      <c r="I31" s="64" t="e">
        <f>IF(ISNA(VLOOKUP(B31,Base!$B$3:$I$198,8,0)),"",IF(VLOOKUP(B31,Base!$B$3:$I$198,8,0)&gt;42468,VLOOKUP(B31,Base!$B$3:$I$198,8,0),""))</f>
        <v>#REF!</v>
      </c>
      <c r="J31" s="63" t="e">
        <f t="shared" si="0"/>
        <v>#REF!</v>
      </c>
      <c r="K31" s="69" t="e">
        <f t="shared" si="1"/>
        <v>#REF!</v>
      </c>
    </row>
    <row r="32" spans="1:11" hidden="1" x14ac:dyDescent="0.25">
      <c r="A32" s="63" t="e">
        <f>IF(#REF!&lt;&gt;"",#REF!,"")</f>
        <v>#REF!</v>
      </c>
      <c r="B32" s="63" t="e">
        <f>IF(#REF!&lt;&gt;"",#REF!,"")</f>
        <v>#REF!</v>
      </c>
      <c r="C32" s="63" t="e">
        <f>IF(#REF!&lt;&gt;"",#REF!,"")</f>
        <v>#REF!</v>
      </c>
      <c r="D32" s="63" t="e">
        <f>IF(#REF!&lt;&gt;"",#REF!,"")</f>
        <v>#REF!</v>
      </c>
      <c r="E32" s="63" t="e">
        <f>IF(#REF!&lt;&gt;"",#REF!,"")</f>
        <v>#REF!</v>
      </c>
      <c r="F32" s="63" t="e">
        <f>IF(#REF!&lt;&gt;"",#REF!,"")</f>
        <v>#REF!</v>
      </c>
      <c r="G32" s="64" t="e">
        <f>IF(#REF!&lt;&gt;"",#REF!,"")</f>
        <v>#REF!</v>
      </c>
      <c r="H32" s="64" t="e">
        <f>IF(#REF!&lt;&gt;"",#REF!,"")</f>
        <v>#REF!</v>
      </c>
      <c r="I32" s="64" t="e">
        <f>IF(ISNA(VLOOKUP(B32,Base!$B$3:$I$198,8,0)),"",IF(VLOOKUP(B32,Base!$B$3:$I$198,8,0)&gt;42468,VLOOKUP(B32,Base!$B$3:$I$198,8,0),""))</f>
        <v>#REF!</v>
      </c>
      <c r="J32" s="63" t="e">
        <f t="shared" si="0"/>
        <v>#REF!</v>
      </c>
      <c r="K32" s="69" t="e">
        <f t="shared" si="1"/>
        <v>#REF!</v>
      </c>
    </row>
    <row r="33" spans="1:11" x14ac:dyDescent="0.25">
      <c r="A33" s="63" t="e">
        <f>IF(#REF!&lt;&gt;"",#REF!,"")</f>
        <v>#REF!</v>
      </c>
      <c r="B33" s="63" t="e">
        <f>IF(#REF!&lt;&gt;"",#REF!,"")</f>
        <v>#REF!</v>
      </c>
      <c r="C33" s="63" t="e">
        <f>IF(#REF!&lt;&gt;"",#REF!,"")</f>
        <v>#REF!</v>
      </c>
      <c r="D33" s="63" t="e">
        <f>IF(#REF!&lt;&gt;"",#REF!,"")</f>
        <v>#REF!</v>
      </c>
      <c r="E33" s="63" t="e">
        <f>IF(#REF!&lt;&gt;"",#REF!,"")</f>
        <v>#REF!</v>
      </c>
      <c r="F33" s="63" t="e">
        <f>IF(#REF!&lt;&gt;"",#REF!,"")</f>
        <v>#REF!</v>
      </c>
      <c r="G33" s="64" t="e">
        <f>IF(#REF!&lt;&gt;"",#REF!,"")</f>
        <v>#REF!</v>
      </c>
      <c r="H33" s="64" t="e">
        <f>IF(#REF!&lt;&gt;"",#REF!,"")</f>
        <v>#REF!</v>
      </c>
      <c r="I33" s="64" t="e">
        <f>IF(ISNA(VLOOKUP(B33,Base!$B$3:$I$198,8,0)),"",IF(VLOOKUP(B33,Base!$B$3:$I$198,8,0)&gt;42468,VLOOKUP(B33,Base!$B$3:$I$198,8,0),""))</f>
        <v>#REF!</v>
      </c>
      <c r="J33" s="63" t="e">
        <f t="shared" si="0"/>
        <v>#REF!</v>
      </c>
      <c r="K33" s="69" t="e">
        <f t="shared" si="1"/>
        <v>#REF!</v>
      </c>
    </row>
    <row r="34" spans="1:11" x14ac:dyDescent="0.25">
      <c r="A34" s="63" t="e">
        <f>IF(#REF!&lt;&gt;"",#REF!,"")</f>
        <v>#REF!</v>
      </c>
      <c r="B34" s="63" t="e">
        <f>IF(#REF!&lt;&gt;"",#REF!,"")</f>
        <v>#REF!</v>
      </c>
      <c r="C34" s="63" t="e">
        <f>IF(#REF!&lt;&gt;"",#REF!,"")</f>
        <v>#REF!</v>
      </c>
      <c r="D34" s="63" t="e">
        <f>IF(#REF!&lt;&gt;"",#REF!,"")</f>
        <v>#REF!</v>
      </c>
      <c r="E34" s="63" t="e">
        <f>IF(#REF!&lt;&gt;"",#REF!,"")</f>
        <v>#REF!</v>
      </c>
      <c r="F34" s="63" t="e">
        <f>IF(#REF!&lt;&gt;"",#REF!,"")</f>
        <v>#REF!</v>
      </c>
      <c r="G34" s="64" t="e">
        <f>IF(#REF!&lt;&gt;"",#REF!,"")</f>
        <v>#REF!</v>
      </c>
      <c r="H34" s="64" t="e">
        <f>IF(#REF!&lt;&gt;"",#REF!,"")</f>
        <v>#REF!</v>
      </c>
      <c r="I34" s="64" t="e">
        <f>IF(ISNA(VLOOKUP(B34,Base!$B$3:$I$198,8,0)),"",IF(VLOOKUP(B34,Base!$B$3:$I$198,8,0)&gt;42468,VLOOKUP(B34,Base!$B$3:$I$198,8,0),""))</f>
        <v>#REF!</v>
      </c>
      <c r="J34" s="63" t="e">
        <f t="shared" si="0"/>
        <v>#REF!</v>
      </c>
      <c r="K34" s="69" t="e">
        <f t="shared" si="1"/>
        <v>#REF!</v>
      </c>
    </row>
    <row r="35" spans="1:11" hidden="1" x14ac:dyDescent="0.25">
      <c r="A35" s="63" t="e">
        <f>IF(#REF!&lt;&gt;"",#REF!,"")</f>
        <v>#REF!</v>
      </c>
      <c r="B35" s="63" t="e">
        <f>IF(#REF!&lt;&gt;"",#REF!,"")</f>
        <v>#REF!</v>
      </c>
      <c r="C35" s="63" t="e">
        <f>IF(#REF!&lt;&gt;"",#REF!,"")</f>
        <v>#REF!</v>
      </c>
      <c r="D35" s="63" t="e">
        <f>IF(#REF!&lt;&gt;"",#REF!,"")</f>
        <v>#REF!</v>
      </c>
      <c r="E35" s="63" t="e">
        <f>IF(#REF!&lt;&gt;"",#REF!,"")</f>
        <v>#REF!</v>
      </c>
      <c r="F35" s="63" t="e">
        <f>IF(#REF!&lt;&gt;"",#REF!,"")</f>
        <v>#REF!</v>
      </c>
      <c r="G35" s="64" t="e">
        <f>IF(#REF!&lt;&gt;"",#REF!,"")</f>
        <v>#REF!</v>
      </c>
      <c r="H35" s="64" t="e">
        <f>IF(#REF!&lt;&gt;"",#REF!,"")</f>
        <v>#REF!</v>
      </c>
      <c r="I35" s="64" t="e">
        <f>IF(ISNA(VLOOKUP(B35,Base!$B$3:$I$198,8,0)),"",IF(VLOOKUP(B35,Base!$B$3:$I$198,8,0)&gt;42468,VLOOKUP(B35,Base!$B$3:$I$198,8,0),""))</f>
        <v>#REF!</v>
      </c>
      <c r="J35" s="63" t="e">
        <f t="shared" si="0"/>
        <v>#REF!</v>
      </c>
      <c r="K35" s="69" t="e">
        <f t="shared" si="1"/>
        <v>#REF!</v>
      </c>
    </row>
    <row r="36" spans="1:11" x14ac:dyDescent="0.25">
      <c r="A36" s="63" t="e">
        <f>IF(#REF!&lt;&gt;"",#REF!,"")</f>
        <v>#REF!</v>
      </c>
      <c r="B36" s="63" t="e">
        <f>IF(#REF!&lt;&gt;"",#REF!,"")</f>
        <v>#REF!</v>
      </c>
      <c r="C36" s="63" t="e">
        <f>IF(#REF!&lt;&gt;"",#REF!,"")</f>
        <v>#REF!</v>
      </c>
      <c r="D36" s="63" t="e">
        <f>IF(#REF!&lt;&gt;"",#REF!,"")</f>
        <v>#REF!</v>
      </c>
      <c r="E36" s="63" t="e">
        <f>IF(#REF!&lt;&gt;"",#REF!,"")</f>
        <v>#REF!</v>
      </c>
      <c r="F36" s="63" t="e">
        <f>IF(#REF!&lt;&gt;"",#REF!,"")</f>
        <v>#REF!</v>
      </c>
      <c r="G36" s="64" t="e">
        <f>IF(#REF!&lt;&gt;"",#REF!,"")</f>
        <v>#REF!</v>
      </c>
      <c r="H36" s="64" t="e">
        <f>IF(#REF!&lt;&gt;"",#REF!,"")</f>
        <v>#REF!</v>
      </c>
      <c r="I36" s="64" t="e">
        <f>IF(ISNA(VLOOKUP(B36,Base!$B$3:$I$198,8,0)),"",IF(VLOOKUP(B36,Base!$B$3:$I$198,8,0)&gt;42468,VLOOKUP(B36,Base!$B$3:$I$198,8,0),""))</f>
        <v>#REF!</v>
      </c>
      <c r="J36" s="63" t="e">
        <f t="shared" si="0"/>
        <v>#REF!</v>
      </c>
      <c r="K36" s="69" t="e">
        <f t="shared" si="1"/>
        <v>#REF!</v>
      </c>
    </row>
    <row r="37" spans="1:11" x14ac:dyDescent="0.25">
      <c r="A37" s="63" t="e">
        <f>IF(#REF!&lt;&gt;"",#REF!,"")</f>
        <v>#REF!</v>
      </c>
      <c r="B37" s="63" t="e">
        <f>IF(#REF!&lt;&gt;"",#REF!,"")</f>
        <v>#REF!</v>
      </c>
      <c r="C37" s="63" t="e">
        <f>IF(#REF!&lt;&gt;"",#REF!,"")</f>
        <v>#REF!</v>
      </c>
      <c r="D37" s="63" t="e">
        <f>IF(#REF!&lt;&gt;"",#REF!,"")</f>
        <v>#REF!</v>
      </c>
      <c r="E37" s="63" t="e">
        <f>IF(#REF!&lt;&gt;"",#REF!,"")</f>
        <v>#REF!</v>
      </c>
      <c r="F37" s="63" t="e">
        <f>IF(#REF!&lt;&gt;"",#REF!,"")</f>
        <v>#REF!</v>
      </c>
      <c r="G37" s="64" t="e">
        <f>IF(#REF!&lt;&gt;"",#REF!,"")</f>
        <v>#REF!</v>
      </c>
      <c r="H37" s="64" t="e">
        <f>IF(#REF!&lt;&gt;"",#REF!,"")</f>
        <v>#REF!</v>
      </c>
      <c r="I37" s="64" t="e">
        <f>IF(ISNA(VLOOKUP(B37,Base!$B$3:$I$198,8,0)),"",IF(VLOOKUP(B37,Base!$B$3:$I$198,8,0)&gt;42468,VLOOKUP(B37,Base!$B$3:$I$198,8,0),""))</f>
        <v>#REF!</v>
      </c>
      <c r="J37" s="63" t="e">
        <f t="shared" si="0"/>
        <v>#REF!</v>
      </c>
      <c r="K37" s="69" t="e">
        <f t="shared" si="1"/>
        <v>#REF!</v>
      </c>
    </row>
    <row r="38" spans="1:11" x14ac:dyDescent="0.25">
      <c r="A38" s="63" t="e">
        <f>IF(#REF!&lt;&gt;"",#REF!,"")</f>
        <v>#REF!</v>
      </c>
      <c r="B38" s="63" t="e">
        <f>IF(#REF!&lt;&gt;"",#REF!,"")</f>
        <v>#REF!</v>
      </c>
      <c r="C38" s="63" t="e">
        <f>IF(#REF!&lt;&gt;"",#REF!,"")</f>
        <v>#REF!</v>
      </c>
      <c r="D38" s="63" t="e">
        <f>IF(#REF!&lt;&gt;"",#REF!,"")</f>
        <v>#REF!</v>
      </c>
      <c r="E38" s="63" t="e">
        <f>IF(#REF!&lt;&gt;"",#REF!,"")</f>
        <v>#REF!</v>
      </c>
      <c r="F38" s="63" t="e">
        <f>IF(#REF!&lt;&gt;"",#REF!,"")</f>
        <v>#REF!</v>
      </c>
      <c r="G38" s="64" t="e">
        <f>IF(#REF!&lt;&gt;"",#REF!,"")</f>
        <v>#REF!</v>
      </c>
      <c r="H38" s="64" t="e">
        <f>IF(#REF!&lt;&gt;"",#REF!,"")</f>
        <v>#REF!</v>
      </c>
      <c r="I38" s="64" t="e">
        <f>IF(ISNA(VLOOKUP(B38,Base!$B$3:$I$198,8,0)),"",IF(VLOOKUP(B38,Base!$B$3:$I$198,8,0)&gt;42468,VLOOKUP(B38,Base!$B$3:$I$198,8,0),""))</f>
        <v>#REF!</v>
      </c>
      <c r="J38" s="63" t="e">
        <f t="shared" si="0"/>
        <v>#REF!</v>
      </c>
      <c r="K38" s="69" t="e">
        <f t="shared" si="1"/>
        <v>#REF!</v>
      </c>
    </row>
    <row r="39" spans="1:11" x14ac:dyDescent="0.25">
      <c r="A39" s="63" t="e">
        <f>IF(#REF!&lt;&gt;"",#REF!,"")</f>
        <v>#REF!</v>
      </c>
      <c r="B39" s="63" t="e">
        <f>IF(#REF!&lt;&gt;"",#REF!,"")</f>
        <v>#REF!</v>
      </c>
      <c r="C39" s="63" t="e">
        <f>IF(#REF!&lt;&gt;"",#REF!,"")</f>
        <v>#REF!</v>
      </c>
      <c r="D39" s="63" t="e">
        <f>IF(#REF!&lt;&gt;"",#REF!,"")</f>
        <v>#REF!</v>
      </c>
      <c r="E39" s="63" t="e">
        <f>IF(#REF!&lt;&gt;"",#REF!,"")</f>
        <v>#REF!</v>
      </c>
      <c r="F39" s="63" t="e">
        <f>IF(#REF!&lt;&gt;"",#REF!,"")</f>
        <v>#REF!</v>
      </c>
      <c r="G39" s="64" t="e">
        <f>IF(#REF!&lt;&gt;"",#REF!,"")</f>
        <v>#REF!</v>
      </c>
      <c r="H39" s="64" t="e">
        <f>IF(#REF!&lt;&gt;"",#REF!,"")</f>
        <v>#REF!</v>
      </c>
      <c r="I39" s="64" t="e">
        <f>IF(ISNA(VLOOKUP(B39,Base!$B$3:$I$198,8,0)),"",IF(VLOOKUP(B39,Base!$B$3:$I$198,8,0)&gt;42468,VLOOKUP(B39,Base!$B$3:$I$198,8,0),""))</f>
        <v>#REF!</v>
      </c>
      <c r="J39" s="63" t="e">
        <f t="shared" si="0"/>
        <v>#REF!</v>
      </c>
      <c r="K39" s="69" t="e">
        <f t="shared" si="1"/>
        <v>#REF!</v>
      </c>
    </row>
    <row r="40" spans="1:11" hidden="1" x14ac:dyDescent="0.25">
      <c r="A40" s="63" t="e">
        <f>IF(#REF!&lt;&gt;"",#REF!,"")</f>
        <v>#REF!</v>
      </c>
      <c r="B40" s="63" t="e">
        <f>IF(#REF!&lt;&gt;"",#REF!,"")</f>
        <v>#REF!</v>
      </c>
      <c r="C40" s="63" t="e">
        <f>IF(#REF!&lt;&gt;"",#REF!,"")</f>
        <v>#REF!</v>
      </c>
      <c r="D40" s="63" t="e">
        <f>IF(#REF!&lt;&gt;"",#REF!,"")</f>
        <v>#REF!</v>
      </c>
      <c r="E40" s="63" t="e">
        <f>IF(#REF!&lt;&gt;"",#REF!,"")</f>
        <v>#REF!</v>
      </c>
      <c r="F40" s="63" t="e">
        <f>IF(#REF!&lt;&gt;"",#REF!,"")</f>
        <v>#REF!</v>
      </c>
      <c r="G40" s="64" t="e">
        <f>IF(#REF!&lt;&gt;"",#REF!,"")</f>
        <v>#REF!</v>
      </c>
      <c r="H40" s="64" t="e">
        <f>IF(#REF!&lt;&gt;"",#REF!,"")</f>
        <v>#REF!</v>
      </c>
      <c r="I40" s="64" t="e">
        <f>IF(ISNA(VLOOKUP(B40,Base!$B$3:$I$198,8,0)),"",IF(VLOOKUP(B40,Base!$B$3:$I$198,8,0)&gt;42468,VLOOKUP(B40,Base!$B$3:$I$198,8,0),""))</f>
        <v>#REF!</v>
      </c>
      <c r="J40" s="63" t="e">
        <f t="shared" si="0"/>
        <v>#REF!</v>
      </c>
      <c r="K40" s="69" t="e">
        <f t="shared" si="1"/>
        <v>#REF!</v>
      </c>
    </row>
    <row r="41" spans="1:11" x14ac:dyDescent="0.25">
      <c r="A41" s="63" t="e">
        <f>IF(#REF!&lt;&gt;"",#REF!,"")</f>
        <v>#REF!</v>
      </c>
      <c r="B41" s="63" t="e">
        <f>IF(#REF!&lt;&gt;"",#REF!,"")</f>
        <v>#REF!</v>
      </c>
      <c r="C41" s="63" t="e">
        <f>IF(#REF!&lt;&gt;"",#REF!,"")</f>
        <v>#REF!</v>
      </c>
      <c r="D41" s="63" t="e">
        <f>IF(#REF!&lt;&gt;"",#REF!,"")</f>
        <v>#REF!</v>
      </c>
      <c r="E41" s="63" t="e">
        <f>IF(#REF!&lt;&gt;"",#REF!,"")</f>
        <v>#REF!</v>
      </c>
      <c r="F41" s="63" t="e">
        <f>IF(#REF!&lt;&gt;"",#REF!,"")</f>
        <v>#REF!</v>
      </c>
      <c r="G41" s="64" t="e">
        <f>IF(#REF!&lt;&gt;"",#REF!,"")</f>
        <v>#REF!</v>
      </c>
      <c r="H41" s="64" t="e">
        <f>IF(#REF!&lt;&gt;"",#REF!,"")</f>
        <v>#REF!</v>
      </c>
      <c r="I41" s="64" t="e">
        <f>IF(ISNA(VLOOKUP(B41,Base!$B$3:$I$198,8,0)),"",IF(VLOOKUP(B41,Base!$B$3:$I$198,8,0)&gt;42468,VLOOKUP(B41,Base!$B$3:$I$198,8,0),""))</f>
        <v>#REF!</v>
      </c>
      <c r="J41" s="63" t="e">
        <f t="shared" si="0"/>
        <v>#REF!</v>
      </c>
      <c r="K41" s="69" t="e">
        <f t="shared" si="1"/>
        <v>#REF!</v>
      </c>
    </row>
    <row r="42" spans="1:11" x14ac:dyDescent="0.25">
      <c r="A42" s="63" t="e">
        <f>IF(#REF!&lt;&gt;"",#REF!,"")</f>
        <v>#REF!</v>
      </c>
      <c r="B42" s="63" t="e">
        <f>IF(#REF!&lt;&gt;"",#REF!,"")</f>
        <v>#REF!</v>
      </c>
      <c r="C42" s="63" t="e">
        <f>IF(#REF!&lt;&gt;"",#REF!,"")</f>
        <v>#REF!</v>
      </c>
      <c r="D42" s="63" t="e">
        <f>IF(#REF!&lt;&gt;"",#REF!,"")</f>
        <v>#REF!</v>
      </c>
      <c r="E42" s="63" t="e">
        <f>IF(#REF!&lt;&gt;"",#REF!,"")</f>
        <v>#REF!</v>
      </c>
      <c r="F42" s="63" t="e">
        <f>IF(#REF!&lt;&gt;"",#REF!,"")</f>
        <v>#REF!</v>
      </c>
      <c r="G42" s="64" t="e">
        <f>IF(#REF!&lt;&gt;"",#REF!,"")</f>
        <v>#REF!</v>
      </c>
      <c r="H42" s="64" t="e">
        <f>IF(#REF!&lt;&gt;"",#REF!,"")</f>
        <v>#REF!</v>
      </c>
      <c r="I42" s="64" t="e">
        <f>IF(ISNA(VLOOKUP(B42,Base!$B$3:$I$198,8,0)),"",IF(VLOOKUP(B42,Base!$B$3:$I$198,8,0)&gt;42468,VLOOKUP(B42,Base!$B$3:$I$198,8,0),""))</f>
        <v>#REF!</v>
      </c>
      <c r="J42" s="63" t="e">
        <f t="shared" si="0"/>
        <v>#REF!</v>
      </c>
      <c r="K42" s="69" t="e">
        <f t="shared" si="1"/>
        <v>#REF!</v>
      </c>
    </row>
    <row r="43" spans="1:11" x14ac:dyDescent="0.25">
      <c r="A43" s="63" t="e">
        <f>IF(#REF!&lt;&gt;"",#REF!,"")</f>
        <v>#REF!</v>
      </c>
      <c r="B43" s="63" t="e">
        <f>IF(#REF!&lt;&gt;"",#REF!,"")</f>
        <v>#REF!</v>
      </c>
      <c r="C43" s="63" t="e">
        <f>IF(#REF!&lt;&gt;"",#REF!,"")</f>
        <v>#REF!</v>
      </c>
      <c r="D43" s="63" t="e">
        <f>IF(#REF!&lt;&gt;"",#REF!,"")</f>
        <v>#REF!</v>
      </c>
      <c r="E43" s="63" t="e">
        <f>IF(#REF!&lt;&gt;"",#REF!,"")</f>
        <v>#REF!</v>
      </c>
      <c r="F43" s="63" t="e">
        <f>IF(#REF!&lt;&gt;"",#REF!,"")</f>
        <v>#REF!</v>
      </c>
      <c r="G43" s="64" t="e">
        <f>IF(#REF!&lt;&gt;"",#REF!,"")</f>
        <v>#REF!</v>
      </c>
      <c r="H43" s="64" t="e">
        <f>IF(#REF!&lt;&gt;"",#REF!,"")</f>
        <v>#REF!</v>
      </c>
      <c r="I43" s="64" t="e">
        <f>IF(ISNA(VLOOKUP(B43,Base!$B$3:$I$198,8,0)),"",IF(VLOOKUP(B43,Base!$B$3:$I$198,8,0)&gt;42468,VLOOKUP(B43,Base!$B$3:$I$198,8,0),""))</f>
        <v>#REF!</v>
      </c>
      <c r="J43" s="63" t="e">
        <f t="shared" si="0"/>
        <v>#REF!</v>
      </c>
      <c r="K43" s="69" t="e">
        <f t="shared" si="1"/>
        <v>#REF!</v>
      </c>
    </row>
    <row r="44" spans="1:11" x14ac:dyDescent="0.25">
      <c r="A44" s="63" t="e">
        <f>IF(#REF!&lt;&gt;"",#REF!,"")</f>
        <v>#REF!</v>
      </c>
      <c r="B44" s="63" t="e">
        <f>IF(#REF!&lt;&gt;"",#REF!,"")</f>
        <v>#REF!</v>
      </c>
      <c r="C44" s="63" t="e">
        <f>IF(#REF!&lt;&gt;"",#REF!,"")</f>
        <v>#REF!</v>
      </c>
      <c r="D44" s="63" t="e">
        <f>IF(#REF!&lt;&gt;"",#REF!,"")</f>
        <v>#REF!</v>
      </c>
      <c r="E44" s="63" t="e">
        <f>IF(#REF!&lt;&gt;"",#REF!,"")</f>
        <v>#REF!</v>
      </c>
      <c r="F44" s="63" t="e">
        <f>IF(#REF!&lt;&gt;"",#REF!,"")</f>
        <v>#REF!</v>
      </c>
      <c r="G44" s="64" t="e">
        <f>IF(#REF!&lt;&gt;"",#REF!,"")</f>
        <v>#REF!</v>
      </c>
      <c r="H44" s="64" t="e">
        <f>IF(#REF!&lt;&gt;"",#REF!,"")</f>
        <v>#REF!</v>
      </c>
      <c r="I44" s="64" t="e">
        <f>IF(ISNA(VLOOKUP(B44,Base!$B$3:$I$198,8,0)),"",IF(VLOOKUP(B44,Base!$B$3:$I$198,8,0)&gt;42468,VLOOKUP(B44,Base!$B$3:$I$198,8,0),""))</f>
        <v>#REF!</v>
      </c>
      <c r="J44" s="63" t="e">
        <f t="shared" si="0"/>
        <v>#REF!</v>
      </c>
      <c r="K44" s="69" t="e">
        <f t="shared" si="1"/>
        <v>#REF!</v>
      </c>
    </row>
    <row r="45" spans="1:11" x14ac:dyDescent="0.25">
      <c r="A45" s="63" t="e">
        <f>IF(#REF!&lt;&gt;"",#REF!,"")</f>
        <v>#REF!</v>
      </c>
      <c r="B45" s="63" t="e">
        <f>IF(#REF!&lt;&gt;"",#REF!,"")</f>
        <v>#REF!</v>
      </c>
      <c r="C45" s="63" t="e">
        <f>IF(#REF!&lt;&gt;"",#REF!,"")</f>
        <v>#REF!</v>
      </c>
      <c r="D45" s="63" t="e">
        <f>IF(#REF!&lt;&gt;"",#REF!,"")</f>
        <v>#REF!</v>
      </c>
      <c r="E45" s="63" t="e">
        <f>IF(#REF!&lt;&gt;"",#REF!,"")</f>
        <v>#REF!</v>
      </c>
      <c r="F45" s="63" t="e">
        <f>IF(#REF!&lt;&gt;"",#REF!,"")</f>
        <v>#REF!</v>
      </c>
      <c r="G45" s="64" t="e">
        <f>IF(#REF!&lt;&gt;"",#REF!,"")</f>
        <v>#REF!</v>
      </c>
      <c r="H45" s="64" t="e">
        <f>IF(#REF!&lt;&gt;"",#REF!,"")</f>
        <v>#REF!</v>
      </c>
      <c r="I45" s="64" t="e">
        <f>IF(ISNA(VLOOKUP(B45,Base!$B$3:$I$198,8,0)),"",IF(VLOOKUP(B45,Base!$B$3:$I$198,8,0)&gt;42468,VLOOKUP(B45,Base!$B$3:$I$198,8,0),""))</f>
        <v>#REF!</v>
      </c>
      <c r="J45" s="63" t="e">
        <f t="shared" si="0"/>
        <v>#REF!</v>
      </c>
      <c r="K45" s="69" t="e">
        <f t="shared" si="1"/>
        <v>#REF!</v>
      </c>
    </row>
    <row r="46" spans="1:11" x14ac:dyDescent="0.25">
      <c r="A46" s="63" t="e">
        <f>IF(#REF!&lt;&gt;"",#REF!,"")</f>
        <v>#REF!</v>
      </c>
      <c r="B46" s="63" t="e">
        <f>IF(#REF!&lt;&gt;"",#REF!,"")</f>
        <v>#REF!</v>
      </c>
      <c r="C46" s="63" t="e">
        <f>IF(#REF!&lt;&gt;"",#REF!,"")</f>
        <v>#REF!</v>
      </c>
      <c r="D46" s="63" t="e">
        <f>IF(#REF!&lt;&gt;"",#REF!,"")</f>
        <v>#REF!</v>
      </c>
      <c r="E46" s="63" t="e">
        <f>IF(#REF!&lt;&gt;"",#REF!,"")</f>
        <v>#REF!</v>
      </c>
      <c r="F46" s="63" t="e">
        <f>IF(#REF!&lt;&gt;"",#REF!,"")</f>
        <v>#REF!</v>
      </c>
      <c r="G46" s="64" t="e">
        <f>IF(#REF!&lt;&gt;"",#REF!,"")</f>
        <v>#REF!</v>
      </c>
      <c r="H46" s="64" t="e">
        <f>IF(#REF!&lt;&gt;"",#REF!,"")</f>
        <v>#REF!</v>
      </c>
      <c r="I46" s="64" t="e">
        <f>IF(ISNA(VLOOKUP(B46,Base!$B$3:$I$198,8,0)),"",IF(VLOOKUP(B46,Base!$B$3:$I$198,8,0)&gt;42468,VLOOKUP(B46,Base!$B$3:$I$198,8,0),""))</f>
        <v>#REF!</v>
      </c>
      <c r="J46" s="63" t="e">
        <f t="shared" si="0"/>
        <v>#REF!</v>
      </c>
      <c r="K46" s="69" t="e">
        <f t="shared" si="1"/>
        <v>#REF!</v>
      </c>
    </row>
    <row r="47" spans="1:11" x14ac:dyDescent="0.25">
      <c r="A47" s="63" t="e">
        <f>IF(#REF!&lt;&gt;"",#REF!,"")</f>
        <v>#REF!</v>
      </c>
      <c r="B47" s="63" t="e">
        <f>IF(#REF!&lt;&gt;"",#REF!,"")</f>
        <v>#REF!</v>
      </c>
      <c r="C47" s="63" t="e">
        <f>IF(#REF!&lt;&gt;"",#REF!,"")</f>
        <v>#REF!</v>
      </c>
      <c r="D47" s="63" t="e">
        <f>IF(#REF!&lt;&gt;"",#REF!,"")</f>
        <v>#REF!</v>
      </c>
      <c r="E47" s="63" t="e">
        <f>IF(#REF!&lt;&gt;"",#REF!,"")</f>
        <v>#REF!</v>
      </c>
      <c r="F47" s="63" t="e">
        <f>IF(#REF!&lt;&gt;"",#REF!,"")</f>
        <v>#REF!</v>
      </c>
      <c r="G47" s="64" t="e">
        <f>IF(#REF!&lt;&gt;"",#REF!,"")</f>
        <v>#REF!</v>
      </c>
      <c r="H47" s="64" t="e">
        <f>IF(#REF!&lt;&gt;"",#REF!,"")</f>
        <v>#REF!</v>
      </c>
      <c r="I47" s="64" t="e">
        <f>IF(ISNA(VLOOKUP(B47,Base!$B$3:$I$198,8,0)),"",IF(VLOOKUP(B47,Base!$B$3:$I$198,8,0)&gt;42468,VLOOKUP(B47,Base!$B$3:$I$198,8,0),""))</f>
        <v>#REF!</v>
      </c>
      <c r="J47" s="63" t="e">
        <f t="shared" si="0"/>
        <v>#REF!</v>
      </c>
      <c r="K47" s="69" t="e">
        <f t="shared" si="1"/>
        <v>#REF!</v>
      </c>
    </row>
    <row r="48" spans="1:11" x14ac:dyDescent="0.25">
      <c r="A48" s="63" t="e">
        <f>IF(#REF!&lt;&gt;"",#REF!,"")</f>
        <v>#REF!</v>
      </c>
      <c r="B48" s="63" t="e">
        <f>IF(#REF!&lt;&gt;"",#REF!,"")</f>
        <v>#REF!</v>
      </c>
      <c r="C48" s="63" t="e">
        <f>IF(#REF!&lt;&gt;"",#REF!,"")</f>
        <v>#REF!</v>
      </c>
      <c r="D48" s="63" t="e">
        <f>IF(#REF!&lt;&gt;"",#REF!,"")</f>
        <v>#REF!</v>
      </c>
      <c r="E48" s="63" t="e">
        <f>IF(#REF!&lt;&gt;"",#REF!,"")</f>
        <v>#REF!</v>
      </c>
      <c r="F48" s="63" t="e">
        <f>IF(#REF!&lt;&gt;"",#REF!,"")</f>
        <v>#REF!</v>
      </c>
      <c r="G48" s="64" t="e">
        <f>IF(#REF!&lt;&gt;"",#REF!,"")</f>
        <v>#REF!</v>
      </c>
      <c r="H48" s="64" t="e">
        <f>IF(#REF!&lt;&gt;"",#REF!,"")</f>
        <v>#REF!</v>
      </c>
      <c r="I48" s="64" t="e">
        <f>IF(ISNA(VLOOKUP(B48,Base!$B$3:$I$198,8,0)),"",IF(VLOOKUP(B48,Base!$B$3:$I$198,8,0)&gt;42468,VLOOKUP(B48,Base!$B$3:$I$198,8,0),""))</f>
        <v>#REF!</v>
      </c>
      <c r="J48" s="63" t="e">
        <f t="shared" si="0"/>
        <v>#REF!</v>
      </c>
      <c r="K48" s="69" t="e">
        <f t="shared" si="1"/>
        <v>#REF!</v>
      </c>
    </row>
    <row r="49" spans="1:11" x14ac:dyDescent="0.25">
      <c r="A49" s="63" t="e">
        <f>IF(#REF!&lt;&gt;"",#REF!,"")</f>
        <v>#REF!</v>
      </c>
      <c r="B49" s="63" t="e">
        <f>IF(#REF!&lt;&gt;"",#REF!,"")</f>
        <v>#REF!</v>
      </c>
      <c r="C49" s="63" t="e">
        <f>IF(#REF!&lt;&gt;"",#REF!,"")</f>
        <v>#REF!</v>
      </c>
      <c r="D49" s="63" t="e">
        <f>IF(#REF!&lt;&gt;"",#REF!,"")</f>
        <v>#REF!</v>
      </c>
      <c r="E49" s="63" t="e">
        <f>IF(#REF!&lt;&gt;"",#REF!,"")</f>
        <v>#REF!</v>
      </c>
      <c r="F49" s="63" t="e">
        <f>IF(#REF!&lt;&gt;"",#REF!,"")</f>
        <v>#REF!</v>
      </c>
      <c r="G49" s="64" t="e">
        <f>IF(#REF!&lt;&gt;"",#REF!,"")</f>
        <v>#REF!</v>
      </c>
      <c r="H49" s="64" t="e">
        <f>IF(#REF!&lt;&gt;"",#REF!,"")</f>
        <v>#REF!</v>
      </c>
      <c r="I49" s="64" t="e">
        <f>IF(ISNA(VLOOKUP(B49,Base!$B$3:$I$198,8,0)),"",IF(VLOOKUP(B49,Base!$B$3:$I$198,8,0)&gt;42468,VLOOKUP(B49,Base!$B$3:$I$198,8,0),""))</f>
        <v>#REF!</v>
      </c>
      <c r="J49" s="63" t="e">
        <f t="shared" si="0"/>
        <v>#REF!</v>
      </c>
      <c r="K49" s="69" t="e">
        <f t="shared" si="1"/>
        <v>#REF!</v>
      </c>
    </row>
    <row r="50" spans="1:11" x14ac:dyDescent="0.25">
      <c r="A50" s="63" t="e">
        <f>IF(#REF!&lt;&gt;"",#REF!,"")</f>
        <v>#REF!</v>
      </c>
      <c r="B50" s="63" t="e">
        <f>IF(#REF!&lt;&gt;"",#REF!,"")</f>
        <v>#REF!</v>
      </c>
      <c r="C50" s="63" t="e">
        <f>IF(#REF!&lt;&gt;"",#REF!,"")</f>
        <v>#REF!</v>
      </c>
      <c r="D50" s="63" t="e">
        <f>IF(#REF!&lt;&gt;"",#REF!,"")</f>
        <v>#REF!</v>
      </c>
      <c r="E50" s="63" t="e">
        <f>IF(#REF!&lt;&gt;"",#REF!,"")</f>
        <v>#REF!</v>
      </c>
      <c r="F50" s="63" t="e">
        <f>IF(#REF!&lt;&gt;"",#REF!,"")</f>
        <v>#REF!</v>
      </c>
      <c r="G50" s="64" t="e">
        <f>IF(#REF!&lt;&gt;"",#REF!,"")</f>
        <v>#REF!</v>
      </c>
      <c r="H50" s="64" t="e">
        <f>IF(#REF!&lt;&gt;"",#REF!,"")</f>
        <v>#REF!</v>
      </c>
      <c r="I50" s="64" t="e">
        <f>IF(ISNA(VLOOKUP(B50,Base!$B$3:$I$198,8,0)),"",IF(VLOOKUP(B50,Base!$B$3:$I$198,8,0)&gt;42468,VLOOKUP(B50,Base!$B$3:$I$198,8,0),""))</f>
        <v>#REF!</v>
      </c>
      <c r="J50" s="63" t="e">
        <f t="shared" si="0"/>
        <v>#REF!</v>
      </c>
      <c r="K50" s="69" t="e">
        <f t="shared" si="1"/>
        <v>#REF!</v>
      </c>
    </row>
    <row r="51" spans="1:11" x14ac:dyDescent="0.25">
      <c r="A51" s="63" t="e">
        <f>IF(#REF!&lt;&gt;"",#REF!,"")</f>
        <v>#REF!</v>
      </c>
      <c r="B51" s="63" t="e">
        <f>IF(#REF!&lt;&gt;"",#REF!,"")</f>
        <v>#REF!</v>
      </c>
      <c r="C51" s="63" t="e">
        <f>IF(#REF!&lt;&gt;"",#REF!,"")</f>
        <v>#REF!</v>
      </c>
      <c r="D51" s="63" t="e">
        <f>IF(#REF!&lt;&gt;"",#REF!,"")</f>
        <v>#REF!</v>
      </c>
      <c r="E51" s="63" t="e">
        <f>IF(#REF!&lt;&gt;"",#REF!,"")</f>
        <v>#REF!</v>
      </c>
      <c r="F51" s="63" t="e">
        <f>IF(#REF!&lt;&gt;"",#REF!,"")</f>
        <v>#REF!</v>
      </c>
      <c r="G51" s="64" t="e">
        <f>IF(#REF!&lt;&gt;"",#REF!,"")</f>
        <v>#REF!</v>
      </c>
      <c r="H51" s="64" t="e">
        <f>IF(#REF!&lt;&gt;"",#REF!,"")</f>
        <v>#REF!</v>
      </c>
      <c r="I51" s="64" t="e">
        <f>IF(ISNA(VLOOKUP(B51,Base!$B$3:$I$198,8,0)),"",IF(VLOOKUP(B51,Base!$B$3:$I$198,8,0)&gt;42468,VLOOKUP(B51,Base!$B$3:$I$198,8,0),""))</f>
        <v>#REF!</v>
      </c>
      <c r="J51" s="63" t="e">
        <f t="shared" si="0"/>
        <v>#REF!</v>
      </c>
      <c r="K51" s="69" t="e">
        <f t="shared" si="1"/>
        <v>#REF!</v>
      </c>
    </row>
    <row r="52" spans="1:11" x14ac:dyDescent="0.25">
      <c r="A52" s="63" t="e">
        <f>IF(#REF!&lt;&gt;"",#REF!,"")</f>
        <v>#REF!</v>
      </c>
      <c r="B52" s="63" t="e">
        <f>IF(#REF!&lt;&gt;"",#REF!,"")</f>
        <v>#REF!</v>
      </c>
      <c r="C52" s="63" t="e">
        <f>IF(#REF!&lt;&gt;"",#REF!,"")</f>
        <v>#REF!</v>
      </c>
      <c r="D52" s="63" t="e">
        <f>IF(#REF!&lt;&gt;"",#REF!,"")</f>
        <v>#REF!</v>
      </c>
      <c r="E52" s="63" t="e">
        <f>IF(#REF!&lt;&gt;"",#REF!,"")</f>
        <v>#REF!</v>
      </c>
      <c r="F52" s="63" t="e">
        <f>IF(#REF!&lt;&gt;"",#REF!,"")</f>
        <v>#REF!</v>
      </c>
      <c r="G52" s="64" t="e">
        <f>IF(#REF!&lt;&gt;"",#REF!,"")</f>
        <v>#REF!</v>
      </c>
      <c r="H52" s="64" t="e">
        <f>IF(#REF!&lt;&gt;"",#REF!,"")</f>
        <v>#REF!</v>
      </c>
      <c r="I52" s="64" t="e">
        <f>IF(ISNA(VLOOKUP(B52,Base!$B$3:$I$198,8,0)),"",IF(VLOOKUP(B52,Base!$B$3:$I$198,8,0)&gt;42468,VLOOKUP(B52,Base!$B$3:$I$198,8,0),""))</f>
        <v>#REF!</v>
      </c>
      <c r="J52" s="63" t="e">
        <f t="shared" si="0"/>
        <v>#REF!</v>
      </c>
      <c r="K52" s="69" t="e">
        <f t="shared" si="1"/>
        <v>#REF!</v>
      </c>
    </row>
    <row r="53" spans="1:11" x14ac:dyDescent="0.25">
      <c r="A53" s="63" t="e">
        <f>IF(#REF!&lt;&gt;"",#REF!,"")</f>
        <v>#REF!</v>
      </c>
      <c r="B53" s="63" t="e">
        <f>IF(#REF!&lt;&gt;"",#REF!,"")</f>
        <v>#REF!</v>
      </c>
      <c r="C53" s="63" t="e">
        <f>IF(#REF!&lt;&gt;"",#REF!,"")</f>
        <v>#REF!</v>
      </c>
      <c r="D53" s="63" t="e">
        <f>IF(#REF!&lt;&gt;"",#REF!,"")</f>
        <v>#REF!</v>
      </c>
      <c r="E53" s="63" t="e">
        <f>IF(#REF!&lt;&gt;"",#REF!,"")</f>
        <v>#REF!</v>
      </c>
      <c r="F53" s="63" t="e">
        <f>IF(#REF!&lt;&gt;"",#REF!,"")</f>
        <v>#REF!</v>
      </c>
      <c r="G53" s="64" t="e">
        <f>IF(#REF!&lt;&gt;"",#REF!,"")</f>
        <v>#REF!</v>
      </c>
      <c r="H53" s="64" t="e">
        <f>IF(#REF!&lt;&gt;"",#REF!,"")</f>
        <v>#REF!</v>
      </c>
      <c r="I53" s="64" t="e">
        <f>IF(ISNA(VLOOKUP(B53,Base!$B$3:$I$198,8,0)),"",IF(VLOOKUP(B53,Base!$B$3:$I$198,8,0)&gt;42468,VLOOKUP(B53,Base!$B$3:$I$198,8,0),""))</f>
        <v>#REF!</v>
      </c>
      <c r="J53" s="63" t="e">
        <f t="shared" si="0"/>
        <v>#REF!</v>
      </c>
      <c r="K53" s="69" t="e">
        <f t="shared" si="1"/>
        <v>#REF!</v>
      </c>
    </row>
    <row r="54" spans="1:11" x14ac:dyDescent="0.25">
      <c r="A54" s="63" t="e">
        <f>IF(#REF!&lt;&gt;"",#REF!,"")</f>
        <v>#REF!</v>
      </c>
      <c r="B54" s="63" t="e">
        <f>IF(#REF!&lt;&gt;"",#REF!,"")</f>
        <v>#REF!</v>
      </c>
      <c r="C54" s="63" t="e">
        <f>IF(#REF!&lt;&gt;"",#REF!,"")</f>
        <v>#REF!</v>
      </c>
      <c r="D54" s="63" t="e">
        <f>IF(#REF!&lt;&gt;"",#REF!,"")</f>
        <v>#REF!</v>
      </c>
      <c r="E54" s="63" t="e">
        <f>IF(#REF!&lt;&gt;"",#REF!,"")</f>
        <v>#REF!</v>
      </c>
      <c r="F54" s="63" t="e">
        <f>IF(#REF!&lt;&gt;"",#REF!,"")</f>
        <v>#REF!</v>
      </c>
      <c r="G54" s="64" t="e">
        <f>IF(#REF!&lt;&gt;"",#REF!,"")</f>
        <v>#REF!</v>
      </c>
      <c r="H54" s="64" t="e">
        <f>IF(#REF!&lt;&gt;"",#REF!,"")</f>
        <v>#REF!</v>
      </c>
      <c r="I54" s="64" t="e">
        <f>IF(ISNA(VLOOKUP(B54,Base!$B$3:$I$198,8,0)),"",IF(VLOOKUP(B54,Base!$B$3:$I$198,8,0)&gt;42468,VLOOKUP(B54,Base!$B$3:$I$198,8,0),""))</f>
        <v>#REF!</v>
      </c>
      <c r="J54" s="63" t="e">
        <f t="shared" si="0"/>
        <v>#REF!</v>
      </c>
      <c r="K54" s="69" t="e">
        <f t="shared" si="1"/>
        <v>#REF!</v>
      </c>
    </row>
    <row r="55" spans="1:11" x14ac:dyDescent="0.25">
      <c r="A55" s="63" t="e">
        <f>IF(#REF!&lt;&gt;"",#REF!,"")</f>
        <v>#REF!</v>
      </c>
      <c r="B55" s="63" t="e">
        <f>IF(#REF!&lt;&gt;"",#REF!,"")</f>
        <v>#REF!</v>
      </c>
      <c r="C55" s="63" t="e">
        <f>IF(#REF!&lt;&gt;"",#REF!,"")</f>
        <v>#REF!</v>
      </c>
      <c r="D55" s="63" t="e">
        <f>IF(#REF!&lt;&gt;"",#REF!,"")</f>
        <v>#REF!</v>
      </c>
      <c r="E55" s="63" t="e">
        <f>IF(#REF!&lt;&gt;"",#REF!,"")</f>
        <v>#REF!</v>
      </c>
      <c r="F55" s="63" t="e">
        <f>IF(#REF!&lt;&gt;"",#REF!,"")</f>
        <v>#REF!</v>
      </c>
      <c r="G55" s="64" t="e">
        <f>IF(#REF!&lt;&gt;"",#REF!,"")</f>
        <v>#REF!</v>
      </c>
      <c r="H55" s="64" t="e">
        <f>IF(#REF!&lt;&gt;"",#REF!,"")</f>
        <v>#REF!</v>
      </c>
      <c r="I55" s="64" t="e">
        <f>IF(ISNA(VLOOKUP(B55,Base!$B$3:$I$198,8,0)),"",IF(VLOOKUP(B55,Base!$B$3:$I$198,8,0)&gt;42468,VLOOKUP(B55,Base!$B$3:$I$198,8,0),""))</f>
        <v>#REF!</v>
      </c>
      <c r="J55" s="63" t="e">
        <f t="shared" si="0"/>
        <v>#REF!</v>
      </c>
      <c r="K55" s="69" t="e">
        <f t="shared" si="1"/>
        <v>#REF!</v>
      </c>
    </row>
    <row r="56" spans="1:11" hidden="1" x14ac:dyDescent="0.25">
      <c r="A56" s="63" t="e">
        <f>IF(#REF!&lt;&gt;"",#REF!,"")</f>
        <v>#REF!</v>
      </c>
      <c r="B56" s="63" t="e">
        <f>IF(#REF!&lt;&gt;"",#REF!,"")</f>
        <v>#REF!</v>
      </c>
      <c r="C56" s="63" t="e">
        <f>IF(#REF!&lt;&gt;"",#REF!,"")</f>
        <v>#REF!</v>
      </c>
      <c r="D56" s="63" t="e">
        <f>IF(#REF!&lt;&gt;"",#REF!,"")</f>
        <v>#REF!</v>
      </c>
      <c r="E56" s="63" t="e">
        <f>IF(#REF!&lt;&gt;"",#REF!,"")</f>
        <v>#REF!</v>
      </c>
      <c r="F56" s="63" t="e">
        <f>IF(#REF!&lt;&gt;"",#REF!,"")</f>
        <v>#REF!</v>
      </c>
      <c r="G56" s="64" t="e">
        <f>IF(#REF!&lt;&gt;"",#REF!,"")</f>
        <v>#REF!</v>
      </c>
      <c r="H56" s="64" t="e">
        <f>IF(#REF!&lt;&gt;"",#REF!,"")</f>
        <v>#REF!</v>
      </c>
      <c r="I56" s="64" t="e">
        <f>IF(ISNA(VLOOKUP(B56,Base!$B$3:$I$198,8,0)),"",IF(VLOOKUP(B56,Base!$B$3:$I$198,8,0)&gt;42468,VLOOKUP(B56,Base!$B$3:$I$198,8,0),""))</f>
        <v>#REF!</v>
      </c>
      <c r="J56" s="63" t="e">
        <f t="shared" si="0"/>
        <v>#REF!</v>
      </c>
      <c r="K56" s="69" t="e">
        <f t="shared" si="1"/>
        <v>#REF!</v>
      </c>
    </row>
    <row r="57" spans="1:11" x14ac:dyDescent="0.25">
      <c r="A57" s="63" t="e">
        <f>IF(#REF!&lt;&gt;"",#REF!,"")</f>
        <v>#REF!</v>
      </c>
      <c r="B57" s="63" t="e">
        <f>IF(#REF!&lt;&gt;"",#REF!,"")</f>
        <v>#REF!</v>
      </c>
      <c r="C57" s="63" t="e">
        <f>IF(#REF!&lt;&gt;"",#REF!,"")</f>
        <v>#REF!</v>
      </c>
      <c r="D57" s="63" t="e">
        <f>IF(#REF!&lt;&gt;"",#REF!,"")</f>
        <v>#REF!</v>
      </c>
      <c r="E57" s="63" t="e">
        <f>IF(#REF!&lt;&gt;"",#REF!,"")</f>
        <v>#REF!</v>
      </c>
      <c r="F57" s="63" t="e">
        <f>IF(#REF!&lt;&gt;"",#REF!,"")</f>
        <v>#REF!</v>
      </c>
      <c r="G57" s="64" t="e">
        <f>IF(#REF!&lt;&gt;"",#REF!,"")</f>
        <v>#REF!</v>
      </c>
      <c r="H57" s="64" t="e">
        <f>IF(#REF!&lt;&gt;"",#REF!,"")</f>
        <v>#REF!</v>
      </c>
      <c r="I57" s="64" t="e">
        <f>IF(ISNA(VLOOKUP(B57,Base!$B$3:$I$198,8,0)),"",IF(VLOOKUP(B57,Base!$B$3:$I$198,8,0)&gt;42468,VLOOKUP(B57,Base!$B$3:$I$198,8,0),""))</f>
        <v>#REF!</v>
      </c>
      <c r="J57" s="63" t="e">
        <f t="shared" si="0"/>
        <v>#REF!</v>
      </c>
      <c r="K57" s="69" t="e">
        <f t="shared" si="1"/>
        <v>#REF!</v>
      </c>
    </row>
    <row r="58" spans="1:11" x14ac:dyDescent="0.25">
      <c r="A58" s="63" t="e">
        <f>IF(#REF!&lt;&gt;"",#REF!,"")</f>
        <v>#REF!</v>
      </c>
      <c r="B58" s="63" t="e">
        <f>IF(#REF!&lt;&gt;"",#REF!,"")</f>
        <v>#REF!</v>
      </c>
      <c r="C58" s="63" t="e">
        <f>IF(#REF!&lt;&gt;"",#REF!,"")</f>
        <v>#REF!</v>
      </c>
      <c r="D58" s="63" t="e">
        <f>IF(#REF!&lt;&gt;"",#REF!,"")</f>
        <v>#REF!</v>
      </c>
      <c r="E58" s="63" t="e">
        <f>IF(#REF!&lt;&gt;"",#REF!,"")</f>
        <v>#REF!</v>
      </c>
      <c r="F58" s="63" t="e">
        <f>IF(#REF!&lt;&gt;"",#REF!,"")</f>
        <v>#REF!</v>
      </c>
      <c r="G58" s="64" t="e">
        <f>IF(#REF!&lt;&gt;"",#REF!,"")</f>
        <v>#REF!</v>
      </c>
      <c r="H58" s="64" t="e">
        <f>IF(#REF!&lt;&gt;"",#REF!,"")</f>
        <v>#REF!</v>
      </c>
      <c r="I58" s="64" t="e">
        <f>IF(ISNA(VLOOKUP(B58,Base!$B$3:$I$198,8,0)),"",IF(VLOOKUP(B58,Base!$B$3:$I$198,8,0)&gt;42468,VLOOKUP(B58,Base!$B$3:$I$198,8,0),""))</f>
        <v>#REF!</v>
      </c>
      <c r="J58" s="63" t="e">
        <f t="shared" si="0"/>
        <v>#REF!</v>
      </c>
      <c r="K58" s="69" t="e">
        <f t="shared" si="1"/>
        <v>#REF!</v>
      </c>
    </row>
    <row r="59" spans="1:11" x14ac:dyDescent="0.25">
      <c r="A59" s="63" t="e">
        <f>IF(#REF!&lt;&gt;"",#REF!,"")</f>
        <v>#REF!</v>
      </c>
      <c r="B59" s="63" t="e">
        <f>IF(#REF!&lt;&gt;"",#REF!,"")</f>
        <v>#REF!</v>
      </c>
      <c r="C59" s="63" t="e">
        <f>IF(#REF!&lt;&gt;"",#REF!,"")</f>
        <v>#REF!</v>
      </c>
      <c r="D59" s="63" t="e">
        <f>IF(#REF!&lt;&gt;"",#REF!,"")</f>
        <v>#REF!</v>
      </c>
      <c r="E59" s="63" t="e">
        <f>IF(#REF!&lt;&gt;"",#REF!,"")</f>
        <v>#REF!</v>
      </c>
      <c r="F59" s="63" t="e">
        <f>IF(#REF!&lt;&gt;"",#REF!,"")</f>
        <v>#REF!</v>
      </c>
      <c r="G59" s="64" t="e">
        <f>IF(#REF!&lt;&gt;"",#REF!,"")</f>
        <v>#REF!</v>
      </c>
      <c r="H59" s="64" t="e">
        <f>IF(#REF!&lt;&gt;"",#REF!,"")</f>
        <v>#REF!</v>
      </c>
      <c r="I59" s="64" t="e">
        <f>IF(ISNA(VLOOKUP(B59,Base!$B$3:$I$198,8,0)),"",IF(VLOOKUP(B59,Base!$B$3:$I$198,8,0)&gt;42468,VLOOKUP(B59,Base!$B$3:$I$198,8,0),""))</f>
        <v>#REF!</v>
      </c>
      <c r="J59" s="63" t="e">
        <f t="shared" si="0"/>
        <v>#REF!</v>
      </c>
      <c r="K59" s="69" t="e">
        <f t="shared" si="1"/>
        <v>#REF!</v>
      </c>
    </row>
    <row r="60" spans="1:11" x14ac:dyDescent="0.25">
      <c r="A60" s="63" t="e">
        <f>IF(#REF!&lt;&gt;"",#REF!,"")</f>
        <v>#REF!</v>
      </c>
      <c r="B60" s="63" t="e">
        <f>IF(#REF!&lt;&gt;"",#REF!,"")</f>
        <v>#REF!</v>
      </c>
      <c r="C60" s="63" t="e">
        <f>IF(#REF!&lt;&gt;"",#REF!,"")</f>
        <v>#REF!</v>
      </c>
      <c r="D60" s="63" t="e">
        <f>IF(#REF!&lt;&gt;"",#REF!,"")</f>
        <v>#REF!</v>
      </c>
      <c r="E60" s="63" t="e">
        <f>IF(#REF!&lt;&gt;"",#REF!,"")</f>
        <v>#REF!</v>
      </c>
      <c r="F60" s="63" t="e">
        <f>IF(#REF!&lt;&gt;"",#REF!,"")</f>
        <v>#REF!</v>
      </c>
      <c r="G60" s="64" t="e">
        <f>IF(#REF!&lt;&gt;"",#REF!,"")</f>
        <v>#REF!</v>
      </c>
      <c r="H60" s="64" t="e">
        <f>IF(#REF!&lt;&gt;"",#REF!,"")</f>
        <v>#REF!</v>
      </c>
      <c r="I60" s="64" t="e">
        <f>IF(ISNA(VLOOKUP(B60,Base!$B$3:$I$198,8,0)),"",IF(VLOOKUP(B60,Base!$B$3:$I$198,8,0)&gt;42468,VLOOKUP(B60,Base!$B$3:$I$198,8,0),""))</f>
        <v>#REF!</v>
      </c>
      <c r="J60" s="63" t="e">
        <f t="shared" si="0"/>
        <v>#REF!</v>
      </c>
      <c r="K60" s="69" t="e">
        <f t="shared" si="1"/>
        <v>#REF!</v>
      </c>
    </row>
    <row r="61" spans="1:11" x14ac:dyDescent="0.25">
      <c r="A61" s="63" t="e">
        <f>IF(#REF!&lt;&gt;"",#REF!,"")</f>
        <v>#REF!</v>
      </c>
      <c r="B61" s="63" t="e">
        <f>IF(#REF!&lt;&gt;"",#REF!,"")</f>
        <v>#REF!</v>
      </c>
      <c r="C61" s="63" t="e">
        <f>IF(#REF!&lt;&gt;"",#REF!,"")</f>
        <v>#REF!</v>
      </c>
      <c r="D61" s="63" t="e">
        <f>IF(#REF!&lt;&gt;"",#REF!,"")</f>
        <v>#REF!</v>
      </c>
      <c r="E61" s="63" t="e">
        <f>IF(#REF!&lt;&gt;"",#REF!,"")</f>
        <v>#REF!</v>
      </c>
      <c r="F61" s="63" t="e">
        <f>IF(#REF!&lt;&gt;"",#REF!,"")</f>
        <v>#REF!</v>
      </c>
      <c r="G61" s="64" t="e">
        <f>IF(#REF!&lt;&gt;"",#REF!,"")</f>
        <v>#REF!</v>
      </c>
      <c r="H61" s="64" t="e">
        <f>IF(#REF!&lt;&gt;"",#REF!,"")</f>
        <v>#REF!</v>
      </c>
      <c r="I61" s="64" t="e">
        <f>IF(ISNA(VLOOKUP(B61,Base!$B$3:$I$198,8,0)),"",IF(VLOOKUP(B61,Base!$B$3:$I$198,8,0)&gt;42468,VLOOKUP(B61,Base!$B$3:$I$198,8,0),""))</f>
        <v>#REF!</v>
      </c>
      <c r="J61" s="63" t="e">
        <f t="shared" si="0"/>
        <v>#REF!</v>
      </c>
      <c r="K61" s="69" t="e">
        <f t="shared" si="1"/>
        <v>#REF!</v>
      </c>
    </row>
    <row r="62" spans="1:11" x14ac:dyDescent="0.25">
      <c r="A62" s="63" t="e">
        <f>IF(#REF!&lt;&gt;"",#REF!,"")</f>
        <v>#REF!</v>
      </c>
      <c r="B62" s="63" t="e">
        <f>IF(#REF!&lt;&gt;"",#REF!,"")</f>
        <v>#REF!</v>
      </c>
      <c r="C62" s="63" t="e">
        <f>IF(#REF!&lt;&gt;"",#REF!,"")</f>
        <v>#REF!</v>
      </c>
      <c r="D62" s="63" t="e">
        <f>IF(#REF!&lt;&gt;"",#REF!,"")</f>
        <v>#REF!</v>
      </c>
      <c r="E62" s="63" t="e">
        <f>IF(#REF!&lt;&gt;"",#REF!,"")</f>
        <v>#REF!</v>
      </c>
      <c r="F62" s="63" t="e">
        <f>IF(#REF!&lt;&gt;"",#REF!,"")</f>
        <v>#REF!</v>
      </c>
      <c r="G62" s="64" t="e">
        <f>IF(#REF!&lt;&gt;"",#REF!,"")</f>
        <v>#REF!</v>
      </c>
      <c r="H62" s="64" t="e">
        <f>IF(#REF!&lt;&gt;"",#REF!,"")</f>
        <v>#REF!</v>
      </c>
      <c r="I62" s="64" t="e">
        <f>IF(ISNA(VLOOKUP(B62,Base!$B$3:$I$198,8,0)),"",IF(VLOOKUP(B62,Base!$B$3:$I$198,8,0)&gt;42468,VLOOKUP(B62,Base!$B$3:$I$198,8,0),""))</f>
        <v>#REF!</v>
      </c>
      <c r="J62" s="63" t="e">
        <f t="shared" si="0"/>
        <v>#REF!</v>
      </c>
      <c r="K62" s="69" t="e">
        <f t="shared" si="1"/>
        <v>#REF!</v>
      </c>
    </row>
    <row r="63" spans="1:11" x14ac:dyDescent="0.25">
      <c r="A63" s="63" t="e">
        <f>IF(#REF!&lt;&gt;"",#REF!,"")</f>
        <v>#REF!</v>
      </c>
      <c r="B63" s="63" t="e">
        <f>IF(#REF!&lt;&gt;"",#REF!,"")</f>
        <v>#REF!</v>
      </c>
      <c r="C63" s="63" t="e">
        <f>IF(#REF!&lt;&gt;"",#REF!,"")</f>
        <v>#REF!</v>
      </c>
      <c r="D63" s="63" t="e">
        <f>IF(#REF!&lt;&gt;"",#REF!,"")</f>
        <v>#REF!</v>
      </c>
      <c r="E63" s="63" t="e">
        <f>IF(#REF!&lt;&gt;"",#REF!,"")</f>
        <v>#REF!</v>
      </c>
      <c r="F63" s="63" t="e">
        <f>IF(#REF!&lt;&gt;"",#REF!,"")</f>
        <v>#REF!</v>
      </c>
      <c r="G63" s="64" t="e">
        <f>IF(#REF!&lt;&gt;"",#REF!,"")</f>
        <v>#REF!</v>
      </c>
      <c r="H63" s="64" t="e">
        <f>IF(#REF!&lt;&gt;"",#REF!,"")</f>
        <v>#REF!</v>
      </c>
      <c r="I63" s="64" t="e">
        <f>IF(ISNA(VLOOKUP(B63,Base!$B$3:$I$198,8,0)),"",IF(VLOOKUP(B63,Base!$B$3:$I$198,8,0)&gt;42468,VLOOKUP(B63,Base!$B$3:$I$198,8,0),""))</f>
        <v>#REF!</v>
      </c>
      <c r="J63" s="63" t="e">
        <f t="shared" si="0"/>
        <v>#REF!</v>
      </c>
      <c r="K63" s="69" t="e">
        <f t="shared" si="1"/>
        <v>#REF!</v>
      </c>
    </row>
    <row r="64" spans="1:11" x14ac:dyDescent="0.25">
      <c r="A64" s="63" t="e">
        <f>IF(#REF!&lt;&gt;"",#REF!,"")</f>
        <v>#REF!</v>
      </c>
      <c r="B64" s="63" t="e">
        <f>IF(#REF!&lt;&gt;"",#REF!,"")</f>
        <v>#REF!</v>
      </c>
      <c r="C64" s="63" t="e">
        <f>IF(#REF!&lt;&gt;"",#REF!,"")</f>
        <v>#REF!</v>
      </c>
      <c r="D64" s="63" t="e">
        <f>IF(#REF!&lt;&gt;"",#REF!,"")</f>
        <v>#REF!</v>
      </c>
      <c r="E64" s="63" t="e">
        <f>IF(#REF!&lt;&gt;"",#REF!,"")</f>
        <v>#REF!</v>
      </c>
      <c r="F64" s="63" t="e">
        <f>IF(#REF!&lt;&gt;"",#REF!,"")</f>
        <v>#REF!</v>
      </c>
      <c r="G64" s="64" t="e">
        <f>IF(#REF!&lt;&gt;"",#REF!,"")</f>
        <v>#REF!</v>
      </c>
      <c r="H64" s="64" t="e">
        <f>IF(#REF!&lt;&gt;"",#REF!,"")</f>
        <v>#REF!</v>
      </c>
      <c r="I64" s="64" t="e">
        <f>IF(ISNA(VLOOKUP(B64,Base!$B$3:$I$198,8,0)),"",IF(VLOOKUP(B64,Base!$B$3:$I$198,8,0)&gt;42468,VLOOKUP(B64,Base!$B$3:$I$198,8,0),""))</f>
        <v>#REF!</v>
      </c>
      <c r="J64" s="63" t="e">
        <f t="shared" si="0"/>
        <v>#REF!</v>
      </c>
      <c r="K64" s="69" t="e">
        <f t="shared" si="1"/>
        <v>#REF!</v>
      </c>
    </row>
    <row r="65" spans="1:11" x14ac:dyDescent="0.25">
      <c r="A65" s="63" t="e">
        <f>IF(#REF!&lt;&gt;"",#REF!,"")</f>
        <v>#REF!</v>
      </c>
      <c r="B65" s="63" t="e">
        <f>IF(#REF!&lt;&gt;"",#REF!,"")</f>
        <v>#REF!</v>
      </c>
      <c r="C65" s="63" t="e">
        <f>IF(#REF!&lt;&gt;"",#REF!,"")</f>
        <v>#REF!</v>
      </c>
      <c r="D65" s="63" t="e">
        <f>IF(#REF!&lt;&gt;"",#REF!,"")</f>
        <v>#REF!</v>
      </c>
      <c r="E65" s="63" t="e">
        <f>IF(#REF!&lt;&gt;"",#REF!,"")</f>
        <v>#REF!</v>
      </c>
      <c r="F65" s="63" t="e">
        <f>IF(#REF!&lt;&gt;"",#REF!,"")</f>
        <v>#REF!</v>
      </c>
      <c r="G65" s="64" t="e">
        <f>IF(#REF!&lt;&gt;"",#REF!,"")</f>
        <v>#REF!</v>
      </c>
      <c r="H65" s="64" t="e">
        <f>IF(#REF!&lt;&gt;"",#REF!,"")</f>
        <v>#REF!</v>
      </c>
      <c r="I65" s="64" t="e">
        <f>IF(ISNA(VLOOKUP(B65,Base!$B$3:$I$198,8,0)),"",IF(VLOOKUP(B65,Base!$B$3:$I$198,8,0)&gt;42468,VLOOKUP(B65,Base!$B$3:$I$198,8,0),""))</f>
        <v>#REF!</v>
      </c>
      <c r="J65" s="63" t="e">
        <f t="shared" si="0"/>
        <v>#REF!</v>
      </c>
      <c r="K65" s="69" t="e">
        <f t="shared" si="1"/>
        <v>#REF!</v>
      </c>
    </row>
    <row r="66" spans="1:11" x14ac:dyDescent="0.25">
      <c r="A66" s="63" t="e">
        <f>IF(#REF!&lt;&gt;"",#REF!,"")</f>
        <v>#REF!</v>
      </c>
      <c r="B66" s="63" t="e">
        <f>IF(#REF!&lt;&gt;"",#REF!,"")</f>
        <v>#REF!</v>
      </c>
      <c r="C66" s="63" t="e">
        <f>IF(#REF!&lt;&gt;"",#REF!,"")</f>
        <v>#REF!</v>
      </c>
      <c r="D66" s="63" t="e">
        <f>IF(#REF!&lt;&gt;"",#REF!,"")</f>
        <v>#REF!</v>
      </c>
      <c r="E66" s="63" t="e">
        <f>IF(#REF!&lt;&gt;"",#REF!,"")</f>
        <v>#REF!</v>
      </c>
      <c r="F66" s="63" t="e">
        <f>IF(#REF!&lt;&gt;"",#REF!,"")</f>
        <v>#REF!</v>
      </c>
      <c r="G66" s="64" t="e">
        <f>IF(#REF!&lt;&gt;"",#REF!,"")</f>
        <v>#REF!</v>
      </c>
      <c r="H66" s="64" t="e">
        <f>IF(#REF!&lt;&gt;"",#REF!,"")</f>
        <v>#REF!</v>
      </c>
      <c r="I66" s="64" t="e">
        <f>IF(ISNA(VLOOKUP(B66,Base!$B$3:$I$198,8,0)),"",IF(VLOOKUP(B66,Base!$B$3:$I$198,8,0)&gt;42468,VLOOKUP(B66,Base!$B$3:$I$198,8,0),""))</f>
        <v>#REF!</v>
      </c>
      <c r="J66" s="63" t="e">
        <f t="shared" si="0"/>
        <v>#REF!</v>
      </c>
      <c r="K66" s="69" t="e">
        <f t="shared" si="1"/>
        <v>#REF!</v>
      </c>
    </row>
    <row r="67" spans="1:11" x14ac:dyDescent="0.25">
      <c r="A67" s="63" t="e">
        <f>IF(#REF!&lt;&gt;"",#REF!,"")</f>
        <v>#REF!</v>
      </c>
      <c r="B67" s="63" t="e">
        <f>IF(#REF!&lt;&gt;"",#REF!,"")</f>
        <v>#REF!</v>
      </c>
      <c r="C67" s="63" t="e">
        <f>IF(#REF!&lt;&gt;"",#REF!,"")</f>
        <v>#REF!</v>
      </c>
      <c r="D67" s="63" t="e">
        <f>IF(#REF!&lt;&gt;"",#REF!,"")</f>
        <v>#REF!</v>
      </c>
      <c r="E67" s="63" t="e">
        <f>IF(#REF!&lt;&gt;"",#REF!,"")</f>
        <v>#REF!</v>
      </c>
      <c r="F67" s="63" t="e">
        <f>IF(#REF!&lt;&gt;"",#REF!,"")</f>
        <v>#REF!</v>
      </c>
      <c r="G67" s="64" t="e">
        <f>IF(#REF!&lt;&gt;"",#REF!,"")</f>
        <v>#REF!</v>
      </c>
      <c r="H67" s="64" t="e">
        <f>IF(#REF!&lt;&gt;"",#REF!,"")</f>
        <v>#REF!</v>
      </c>
      <c r="I67" s="64" t="e">
        <f>IF(ISNA(VLOOKUP(B67,Base!$B$3:$I$198,8,0)),"",IF(VLOOKUP(B67,Base!$B$3:$I$198,8,0)&gt;42468,VLOOKUP(B67,Base!$B$3:$I$198,8,0),""))</f>
        <v>#REF!</v>
      </c>
      <c r="J67" s="63" t="e">
        <f t="shared" ref="J67:J130" si="2">IF(E67&lt;&gt;"",IF(E67="NO",IF(ISNUMBER(G67),IF(ISNUMBER(H67),H67-G67,"Sin fecha final"),"Sin fecha inicial"),"Permanente"),"")</f>
        <v>#REF!</v>
      </c>
      <c r="K67" s="69" t="e">
        <f t="shared" ref="K67:K130" si="3">IF(E67&lt;&gt;"",IF(E67="NO",IF(ISNUMBER(H67),IF(ISNUMBER(I67),I67-H67,"Sin fecha final"),"Sin fecha inicial"),"Permanente"),"")</f>
        <v>#REF!</v>
      </c>
    </row>
    <row r="68" spans="1:11" x14ac:dyDescent="0.25">
      <c r="A68" s="63" t="e">
        <f>IF(#REF!&lt;&gt;"",#REF!,"")</f>
        <v>#REF!</v>
      </c>
      <c r="B68" s="63" t="e">
        <f>IF(#REF!&lt;&gt;"",#REF!,"")</f>
        <v>#REF!</v>
      </c>
      <c r="C68" s="63" t="e">
        <f>IF(#REF!&lt;&gt;"",#REF!,"")</f>
        <v>#REF!</v>
      </c>
      <c r="D68" s="63" t="e">
        <f>IF(#REF!&lt;&gt;"",#REF!,"")</f>
        <v>#REF!</v>
      </c>
      <c r="E68" s="63" t="e">
        <f>IF(#REF!&lt;&gt;"",#REF!,"")</f>
        <v>#REF!</v>
      </c>
      <c r="F68" s="63" t="e">
        <f>IF(#REF!&lt;&gt;"",#REF!,"")</f>
        <v>#REF!</v>
      </c>
      <c r="G68" s="64" t="e">
        <f>IF(#REF!&lt;&gt;"",#REF!,"")</f>
        <v>#REF!</v>
      </c>
      <c r="H68" s="64" t="e">
        <f>IF(#REF!&lt;&gt;"",#REF!,"")</f>
        <v>#REF!</v>
      </c>
      <c r="I68" s="64" t="e">
        <f>IF(ISNA(VLOOKUP(B68,Base!$B$3:$I$198,8,0)),"",IF(VLOOKUP(B68,Base!$B$3:$I$198,8,0)&gt;42468,VLOOKUP(B68,Base!$B$3:$I$198,8,0),""))</f>
        <v>#REF!</v>
      </c>
      <c r="J68" s="63" t="e">
        <f t="shared" si="2"/>
        <v>#REF!</v>
      </c>
      <c r="K68" s="69" t="e">
        <f t="shared" si="3"/>
        <v>#REF!</v>
      </c>
    </row>
    <row r="69" spans="1:11" x14ac:dyDescent="0.25">
      <c r="A69" s="63" t="e">
        <f>IF(#REF!&lt;&gt;"",#REF!,"")</f>
        <v>#REF!</v>
      </c>
      <c r="B69" s="63" t="e">
        <f>IF(#REF!&lt;&gt;"",#REF!,"")</f>
        <v>#REF!</v>
      </c>
      <c r="C69" s="63" t="e">
        <f>IF(#REF!&lt;&gt;"",#REF!,"")</f>
        <v>#REF!</v>
      </c>
      <c r="D69" s="63" t="e">
        <f>IF(#REF!&lt;&gt;"",#REF!,"")</f>
        <v>#REF!</v>
      </c>
      <c r="E69" s="63" t="e">
        <f>IF(#REF!&lt;&gt;"",#REF!,"")</f>
        <v>#REF!</v>
      </c>
      <c r="F69" s="63" t="e">
        <f>IF(#REF!&lt;&gt;"",#REF!,"")</f>
        <v>#REF!</v>
      </c>
      <c r="G69" s="64" t="e">
        <f>IF(#REF!&lt;&gt;"",#REF!,"")</f>
        <v>#REF!</v>
      </c>
      <c r="H69" s="64" t="e">
        <f>IF(#REF!&lt;&gt;"",#REF!,"")</f>
        <v>#REF!</v>
      </c>
      <c r="I69" s="64" t="e">
        <f>IF(ISNA(VLOOKUP(B69,Base!$B$3:$I$198,8,0)),"",IF(VLOOKUP(B69,Base!$B$3:$I$198,8,0)&gt;42468,VLOOKUP(B69,Base!$B$3:$I$198,8,0),""))</f>
        <v>#REF!</v>
      </c>
      <c r="J69" s="63" t="e">
        <f t="shared" si="2"/>
        <v>#REF!</v>
      </c>
      <c r="K69" s="69" t="e">
        <f t="shared" si="3"/>
        <v>#REF!</v>
      </c>
    </row>
    <row r="70" spans="1:11" x14ac:dyDescent="0.25">
      <c r="A70" s="63" t="e">
        <f>IF(#REF!&lt;&gt;"",#REF!,"")</f>
        <v>#REF!</v>
      </c>
      <c r="B70" s="63" t="e">
        <f>IF(#REF!&lt;&gt;"",#REF!,"")</f>
        <v>#REF!</v>
      </c>
      <c r="C70" s="63" t="e">
        <f>IF(#REF!&lt;&gt;"",#REF!,"")</f>
        <v>#REF!</v>
      </c>
      <c r="D70" s="63" t="e">
        <f>IF(#REF!&lt;&gt;"",#REF!,"")</f>
        <v>#REF!</v>
      </c>
      <c r="E70" s="63" t="e">
        <f>IF(#REF!&lt;&gt;"",#REF!,"")</f>
        <v>#REF!</v>
      </c>
      <c r="F70" s="63" t="e">
        <f>IF(#REF!&lt;&gt;"",#REF!,"")</f>
        <v>#REF!</v>
      </c>
      <c r="G70" s="64" t="e">
        <f>IF(#REF!&lt;&gt;"",#REF!,"")</f>
        <v>#REF!</v>
      </c>
      <c r="H70" s="64" t="e">
        <f>IF(#REF!&lt;&gt;"",#REF!,"")</f>
        <v>#REF!</v>
      </c>
      <c r="I70" s="64" t="e">
        <f>IF(ISNA(VLOOKUP(B70,Base!$B$3:$I$198,8,0)),"",IF(VLOOKUP(B70,Base!$B$3:$I$198,8,0)&gt;42468,VLOOKUP(B70,Base!$B$3:$I$198,8,0),""))</f>
        <v>#REF!</v>
      </c>
      <c r="J70" s="63" t="e">
        <f t="shared" si="2"/>
        <v>#REF!</v>
      </c>
      <c r="K70" s="69" t="e">
        <f t="shared" si="3"/>
        <v>#REF!</v>
      </c>
    </row>
    <row r="71" spans="1:11" x14ac:dyDescent="0.25">
      <c r="A71" s="63" t="e">
        <f>IF(#REF!&lt;&gt;"",#REF!,"")</f>
        <v>#REF!</v>
      </c>
      <c r="B71" s="63" t="e">
        <f>IF(#REF!&lt;&gt;"",#REF!,"")</f>
        <v>#REF!</v>
      </c>
      <c r="C71" s="63" t="e">
        <f>IF(#REF!&lt;&gt;"",#REF!,"")</f>
        <v>#REF!</v>
      </c>
      <c r="D71" s="63" t="e">
        <f>IF(#REF!&lt;&gt;"",#REF!,"")</f>
        <v>#REF!</v>
      </c>
      <c r="E71" s="63" t="e">
        <f>IF(#REF!&lt;&gt;"",#REF!,"")</f>
        <v>#REF!</v>
      </c>
      <c r="F71" s="63" t="e">
        <f>IF(#REF!&lt;&gt;"",#REF!,"")</f>
        <v>#REF!</v>
      </c>
      <c r="G71" s="64" t="e">
        <f>IF(#REF!&lt;&gt;"",#REF!,"")</f>
        <v>#REF!</v>
      </c>
      <c r="H71" s="64" t="e">
        <f>IF(#REF!&lt;&gt;"",#REF!,"")</f>
        <v>#REF!</v>
      </c>
      <c r="I71" s="64" t="e">
        <f>IF(ISNA(VLOOKUP(B71,Base!$B$3:$I$198,8,0)),"",IF(VLOOKUP(B71,Base!$B$3:$I$198,8,0)&gt;42468,VLOOKUP(B71,Base!$B$3:$I$198,8,0),""))</f>
        <v>#REF!</v>
      </c>
      <c r="J71" s="63" t="e">
        <f t="shared" si="2"/>
        <v>#REF!</v>
      </c>
      <c r="K71" s="69" t="e">
        <f t="shared" si="3"/>
        <v>#REF!</v>
      </c>
    </row>
    <row r="72" spans="1:11" x14ac:dyDescent="0.25">
      <c r="A72" s="63" t="e">
        <f>IF(#REF!&lt;&gt;"",#REF!,"")</f>
        <v>#REF!</v>
      </c>
      <c r="B72" s="63" t="e">
        <f>IF(#REF!&lt;&gt;"",#REF!,"")</f>
        <v>#REF!</v>
      </c>
      <c r="C72" s="63" t="e">
        <f>IF(#REF!&lt;&gt;"",#REF!,"")</f>
        <v>#REF!</v>
      </c>
      <c r="D72" s="63" t="e">
        <f>IF(#REF!&lt;&gt;"",#REF!,"")</f>
        <v>#REF!</v>
      </c>
      <c r="E72" s="63" t="e">
        <f>IF(#REF!&lt;&gt;"",#REF!,"")</f>
        <v>#REF!</v>
      </c>
      <c r="F72" s="63" t="e">
        <f>IF(#REF!&lt;&gt;"",#REF!,"")</f>
        <v>#REF!</v>
      </c>
      <c r="G72" s="64" t="e">
        <f>IF(#REF!&lt;&gt;"",#REF!,"")</f>
        <v>#REF!</v>
      </c>
      <c r="H72" s="64" t="e">
        <f>IF(#REF!&lt;&gt;"",#REF!,"")</f>
        <v>#REF!</v>
      </c>
      <c r="I72" s="64" t="e">
        <f>IF(ISNA(VLOOKUP(B72,Base!$B$3:$I$198,8,0)),"",IF(VLOOKUP(B72,Base!$B$3:$I$198,8,0)&gt;42468,VLOOKUP(B72,Base!$B$3:$I$198,8,0),""))</f>
        <v>#REF!</v>
      </c>
      <c r="J72" s="63" t="e">
        <f t="shared" si="2"/>
        <v>#REF!</v>
      </c>
      <c r="K72" s="69" t="e">
        <f t="shared" si="3"/>
        <v>#REF!</v>
      </c>
    </row>
    <row r="73" spans="1:11" x14ac:dyDescent="0.25">
      <c r="A73" s="63" t="e">
        <f>IF(#REF!&lt;&gt;"",#REF!,"")</f>
        <v>#REF!</v>
      </c>
      <c r="B73" s="63" t="e">
        <f>IF(#REF!&lt;&gt;"",#REF!,"")</f>
        <v>#REF!</v>
      </c>
      <c r="C73" s="63" t="e">
        <f>IF(#REF!&lt;&gt;"",#REF!,"")</f>
        <v>#REF!</v>
      </c>
      <c r="D73" s="63" t="e">
        <f>IF(#REF!&lt;&gt;"",#REF!,"")</f>
        <v>#REF!</v>
      </c>
      <c r="E73" s="63" t="e">
        <f>IF(#REF!&lt;&gt;"",#REF!,"")</f>
        <v>#REF!</v>
      </c>
      <c r="F73" s="63" t="e">
        <f>IF(#REF!&lt;&gt;"",#REF!,"")</f>
        <v>#REF!</v>
      </c>
      <c r="G73" s="64" t="e">
        <f>IF(#REF!&lt;&gt;"",#REF!,"")</f>
        <v>#REF!</v>
      </c>
      <c r="H73" s="64" t="e">
        <f>IF(#REF!&lt;&gt;"",#REF!,"")</f>
        <v>#REF!</v>
      </c>
      <c r="I73" s="64" t="e">
        <f>IF(ISNA(VLOOKUP(B73,Base!$B$3:$I$198,8,0)),"",IF(VLOOKUP(B73,Base!$B$3:$I$198,8,0)&gt;42468,VLOOKUP(B73,Base!$B$3:$I$198,8,0),""))</f>
        <v>#REF!</v>
      </c>
      <c r="J73" s="63" t="e">
        <f t="shared" si="2"/>
        <v>#REF!</v>
      </c>
      <c r="K73" s="69" t="e">
        <f t="shared" si="3"/>
        <v>#REF!</v>
      </c>
    </row>
    <row r="74" spans="1:11" x14ac:dyDescent="0.25">
      <c r="A74" s="63" t="e">
        <f>IF(#REF!&lt;&gt;"",#REF!,"")</f>
        <v>#REF!</v>
      </c>
      <c r="B74" s="63" t="e">
        <f>IF(#REF!&lt;&gt;"",#REF!,"")</f>
        <v>#REF!</v>
      </c>
      <c r="C74" s="63" t="e">
        <f>IF(#REF!&lt;&gt;"",#REF!,"")</f>
        <v>#REF!</v>
      </c>
      <c r="D74" s="63" t="e">
        <f>IF(#REF!&lt;&gt;"",#REF!,"")</f>
        <v>#REF!</v>
      </c>
      <c r="E74" s="63" t="e">
        <f>IF(#REF!&lt;&gt;"",#REF!,"")</f>
        <v>#REF!</v>
      </c>
      <c r="F74" s="63" t="e">
        <f>IF(#REF!&lt;&gt;"",#REF!,"")</f>
        <v>#REF!</v>
      </c>
      <c r="G74" s="64" t="e">
        <f>IF(#REF!&lt;&gt;"",#REF!,"")</f>
        <v>#REF!</v>
      </c>
      <c r="H74" s="64" t="e">
        <f>IF(#REF!&lt;&gt;"",#REF!,"")</f>
        <v>#REF!</v>
      </c>
      <c r="I74" s="64" t="e">
        <f>IF(ISNA(VLOOKUP(B74,Base!$B$3:$I$198,8,0)),"",IF(VLOOKUP(B74,Base!$B$3:$I$198,8,0)&gt;42468,VLOOKUP(B74,Base!$B$3:$I$198,8,0),""))</f>
        <v>#REF!</v>
      </c>
      <c r="J74" s="63" t="e">
        <f t="shared" si="2"/>
        <v>#REF!</v>
      </c>
      <c r="K74" s="69" t="e">
        <f t="shared" si="3"/>
        <v>#REF!</v>
      </c>
    </row>
    <row r="75" spans="1:11" x14ac:dyDescent="0.25">
      <c r="A75" s="63" t="e">
        <f>IF(#REF!&lt;&gt;"",#REF!,"")</f>
        <v>#REF!</v>
      </c>
      <c r="B75" s="63" t="e">
        <f>IF(#REF!&lt;&gt;"",#REF!,"")</f>
        <v>#REF!</v>
      </c>
      <c r="C75" s="63" t="e">
        <f>IF(#REF!&lt;&gt;"",#REF!,"")</f>
        <v>#REF!</v>
      </c>
      <c r="D75" s="63" t="e">
        <f>IF(#REF!&lt;&gt;"",#REF!,"")</f>
        <v>#REF!</v>
      </c>
      <c r="E75" s="63" t="e">
        <f>IF(#REF!&lt;&gt;"",#REF!,"")</f>
        <v>#REF!</v>
      </c>
      <c r="F75" s="63" t="e">
        <f>IF(#REF!&lt;&gt;"",#REF!,"")</f>
        <v>#REF!</v>
      </c>
      <c r="G75" s="64" t="e">
        <f>IF(#REF!&lt;&gt;"",#REF!,"")</f>
        <v>#REF!</v>
      </c>
      <c r="H75" s="64" t="e">
        <f>IF(#REF!&lt;&gt;"",#REF!,"")</f>
        <v>#REF!</v>
      </c>
      <c r="I75" s="64" t="e">
        <f>IF(ISNA(VLOOKUP(B75,Base!$B$3:$I$198,8,0)),"",IF(VLOOKUP(B75,Base!$B$3:$I$198,8,0)&gt;42468,VLOOKUP(B75,Base!$B$3:$I$198,8,0),""))</f>
        <v>#REF!</v>
      </c>
      <c r="J75" s="63" t="e">
        <f t="shared" si="2"/>
        <v>#REF!</v>
      </c>
      <c r="K75" s="69" t="e">
        <f t="shared" si="3"/>
        <v>#REF!</v>
      </c>
    </row>
    <row r="76" spans="1:11" x14ac:dyDescent="0.25">
      <c r="A76" s="63" t="e">
        <f>IF(#REF!&lt;&gt;"",#REF!,"")</f>
        <v>#REF!</v>
      </c>
      <c r="B76" s="63" t="e">
        <f>IF(#REF!&lt;&gt;"",#REF!,"")</f>
        <v>#REF!</v>
      </c>
      <c r="C76" s="63" t="e">
        <f>IF(#REF!&lt;&gt;"",#REF!,"")</f>
        <v>#REF!</v>
      </c>
      <c r="D76" s="63" t="e">
        <f>IF(#REF!&lt;&gt;"",#REF!,"")</f>
        <v>#REF!</v>
      </c>
      <c r="E76" s="63" t="e">
        <f>IF(#REF!&lt;&gt;"",#REF!,"")</f>
        <v>#REF!</v>
      </c>
      <c r="F76" s="63" t="e">
        <f>IF(#REF!&lt;&gt;"",#REF!,"")</f>
        <v>#REF!</v>
      </c>
      <c r="G76" s="64" t="e">
        <f>IF(#REF!&lt;&gt;"",#REF!,"")</f>
        <v>#REF!</v>
      </c>
      <c r="H76" s="64" t="e">
        <f>IF(#REF!&lt;&gt;"",#REF!,"")</f>
        <v>#REF!</v>
      </c>
      <c r="I76" s="64" t="e">
        <f>IF(ISNA(VLOOKUP(B76,Base!$B$3:$I$198,8,0)),"",IF(VLOOKUP(B76,Base!$B$3:$I$198,8,0)&gt;42468,VLOOKUP(B76,Base!$B$3:$I$198,8,0),""))</f>
        <v>#REF!</v>
      </c>
      <c r="J76" s="63" t="e">
        <f t="shared" si="2"/>
        <v>#REF!</v>
      </c>
      <c r="K76" s="69" t="e">
        <f t="shared" si="3"/>
        <v>#REF!</v>
      </c>
    </row>
    <row r="77" spans="1:11" x14ac:dyDescent="0.25">
      <c r="A77" s="63" t="e">
        <f>IF(#REF!&lt;&gt;"",#REF!,"")</f>
        <v>#REF!</v>
      </c>
      <c r="B77" s="63" t="e">
        <f>IF(#REF!&lt;&gt;"",#REF!,"")</f>
        <v>#REF!</v>
      </c>
      <c r="C77" s="63" t="e">
        <f>IF(#REF!&lt;&gt;"",#REF!,"")</f>
        <v>#REF!</v>
      </c>
      <c r="D77" s="63" t="e">
        <f>IF(#REF!&lt;&gt;"",#REF!,"")</f>
        <v>#REF!</v>
      </c>
      <c r="E77" s="63" t="e">
        <f>IF(#REF!&lt;&gt;"",#REF!,"")</f>
        <v>#REF!</v>
      </c>
      <c r="F77" s="63" t="e">
        <f>IF(#REF!&lt;&gt;"",#REF!,"")</f>
        <v>#REF!</v>
      </c>
      <c r="G77" s="64" t="e">
        <f>IF(#REF!&lt;&gt;"",#REF!,"")</f>
        <v>#REF!</v>
      </c>
      <c r="H77" s="64" t="e">
        <f>IF(#REF!&lt;&gt;"",#REF!,"")</f>
        <v>#REF!</v>
      </c>
      <c r="I77" s="64" t="e">
        <f>IF(ISNA(VLOOKUP(B77,Base!$B$3:$I$198,8,0)),"",IF(VLOOKUP(B77,Base!$B$3:$I$198,8,0)&gt;42468,VLOOKUP(B77,Base!$B$3:$I$198,8,0),""))</f>
        <v>#REF!</v>
      </c>
      <c r="J77" s="63" t="e">
        <f t="shared" si="2"/>
        <v>#REF!</v>
      </c>
      <c r="K77" s="69" t="e">
        <f t="shared" si="3"/>
        <v>#REF!</v>
      </c>
    </row>
    <row r="78" spans="1:11" x14ac:dyDescent="0.25">
      <c r="A78" s="63" t="e">
        <f>IF(#REF!&lt;&gt;"",#REF!,"")</f>
        <v>#REF!</v>
      </c>
      <c r="B78" s="63" t="e">
        <f>IF(#REF!&lt;&gt;"",#REF!,"")</f>
        <v>#REF!</v>
      </c>
      <c r="C78" s="63" t="e">
        <f>IF(#REF!&lt;&gt;"",#REF!,"")</f>
        <v>#REF!</v>
      </c>
      <c r="D78" s="63" t="e">
        <f>IF(#REF!&lt;&gt;"",#REF!,"")</f>
        <v>#REF!</v>
      </c>
      <c r="E78" s="63" t="e">
        <f>IF(#REF!&lt;&gt;"",#REF!,"")</f>
        <v>#REF!</v>
      </c>
      <c r="F78" s="63" t="e">
        <f>IF(#REF!&lt;&gt;"",#REF!,"")</f>
        <v>#REF!</v>
      </c>
      <c r="G78" s="64" t="e">
        <f>IF(#REF!&lt;&gt;"",#REF!,"")</f>
        <v>#REF!</v>
      </c>
      <c r="H78" s="64" t="e">
        <f>IF(#REF!&lt;&gt;"",#REF!,"")</f>
        <v>#REF!</v>
      </c>
      <c r="I78" s="64" t="e">
        <f>IF(ISNA(VLOOKUP(B78,Base!$B$3:$I$198,8,0)),"",IF(VLOOKUP(B78,Base!$B$3:$I$198,8,0)&gt;42468,VLOOKUP(B78,Base!$B$3:$I$198,8,0),""))</f>
        <v>#REF!</v>
      </c>
      <c r="J78" s="63" t="e">
        <f t="shared" si="2"/>
        <v>#REF!</v>
      </c>
      <c r="K78" s="69" t="e">
        <f t="shared" si="3"/>
        <v>#REF!</v>
      </c>
    </row>
    <row r="79" spans="1:11" x14ac:dyDescent="0.25">
      <c r="A79" s="63" t="e">
        <f>IF(#REF!&lt;&gt;"",#REF!,"")</f>
        <v>#REF!</v>
      </c>
      <c r="B79" s="63" t="e">
        <f>IF(#REF!&lt;&gt;"",#REF!,"")</f>
        <v>#REF!</v>
      </c>
      <c r="C79" s="63" t="e">
        <f>IF(#REF!&lt;&gt;"",#REF!,"")</f>
        <v>#REF!</v>
      </c>
      <c r="D79" s="63" t="e">
        <f>IF(#REF!&lt;&gt;"",#REF!,"")</f>
        <v>#REF!</v>
      </c>
      <c r="E79" s="63" t="e">
        <f>IF(#REF!&lt;&gt;"",#REF!,"")</f>
        <v>#REF!</v>
      </c>
      <c r="F79" s="63" t="e">
        <f>IF(#REF!&lt;&gt;"",#REF!,"")</f>
        <v>#REF!</v>
      </c>
      <c r="G79" s="64" t="e">
        <f>IF(#REF!&lt;&gt;"",#REF!,"")</f>
        <v>#REF!</v>
      </c>
      <c r="H79" s="64" t="e">
        <f>IF(#REF!&lt;&gt;"",#REF!,"")</f>
        <v>#REF!</v>
      </c>
      <c r="I79" s="64" t="e">
        <f>IF(ISNA(VLOOKUP(B79,Base!$B$3:$I$198,8,0)),"",IF(VLOOKUP(B79,Base!$B$3:$I$198,8,0)&gt;42468,VLOOKUP(B79,Base!$B$3:$I$198,8,0),""))</f>
        <v>#REF!</v>
      </c>
      <c r="J79" s="63" t="e">
        <f t="shared" si="2"/>
        <v>#REF!</v>
      </c>
      <c r="K79" s="69" t="e">
        <f t="shared" si="3"/>
        <v>#REF!</v>
      </c>
    </row>
    <row r="80" spans="1:11" x14ac:dyDescent="0.25">
      <c r="A80" s="63" t="e">
        <f>IF(#REF!&lt;&gt;"",#REF!,"")</f>
        <v>#REF!</v>
      </c>
      <c r="B80" s="63" t="e">
        <f>IF(#REF!&lt;&gt;"",#REF!,"")</f>
        <v>#REF!</v>
      </c>
      <c r="C80" s="63" t="e">
        <f>IF(#REF!&lt;&gt;"",#REF!,"")</f>
        <v>#REF!</v>
      </c>
      <c r="D80" s="63" t="e">
        <f>IF(#REF!&lt;&gt;"",#REF!,"")</f>
        <v>#REF!</v>
      </c>
      <c r="E80" s="63" t="e">
        <f>IF(#REF!&lt;&gt;"",#REF!,"")</f>
        <v>#REF!</v>
      </c>
      <c r="F80" s="63" t="e">
        <f>IF(#REF!&lt;&gt;"",#REF!,"")</f>
        <v>#REF!</v>
      </c>
      <c r="G80" s="64" t="e">
        <f>IF(#REF!&lt;&gt;"",#REF!,"")</f>
        <v>#REF!</v>
      </c>
      <c r="H80" s="64" t="e">
        <f>IF(#REF!&lt;&gt;"",#REF!,"")</f>
        <v>#REF!</v>
      </c>
      <c r="I80" s="64" t="e">
        <f>IF(ISNA(VLOOKUP(B80,Base!$B$3:$I$198,8,0)),"",IF(VLOOKUP(B80,Base!$B$3:$I$198,8,0)&gt;42468,VLOOKUP(B80,Base!$B$3:$I$198,8,0),""))</f>
        <v>#REF!</v>
      </c>
      <c r="J80" s="63" t="e">
        <f t="shared" si="2"/>
        <v>#REF!</v>
      </c>
      <c r="K80" s="69" t="e">
        <f t="shared" si="3"/>
        <v>#REF!</v>
      </c>
    </row>
    <row r="81" spans="1:11" x14ac:dyDescent="0.25">
      <c r="A81" s="63" t="e">
        <f>IF(#REF!&lt;&gt;"",#REF!,"")</f>
        <v>#REF!</v>
      </c>
      <c r="B81" s="63" t="e">
        <f>IF(#REF!&lt;&gt;"",#REF!,"")</f>
        <v>#REF!</v>
      </c>
      <c r="C81" s="63" t="e">
        <f>IF(#REF!&lt;&gt;"",#REF!,"")</f>
        <v>#REF!</v>
      </c>
      <c r="D81" s="63" t="e">
        <f>IF(#REF!&lt;&gt;"",#REF!,"")</f>
        <v>#REF!</v>
      </c>
      <c r="E81" s="63" t="e">
        <f>IF(#REF!&lt;&gt;"",#REF!,"")</f>
        <v>#REF!</v>
      </c>
      <c r="F81" s="63" t="e">
        <f>IF(#REF!&lt;&gt;"",#REF!,"")</f>
        <v>#REF!</v>
      </c>
      <c r="G81" s="64" t="e">
        <f>IF(#REF!&lt;&gt;"",#REF!,"")</f>
        <v>#REF!</v>
      </c>
      <c r="H81" s="64" t="e">
        <f>IF(#REF!&lt;&gt;"",#REF!,"")</f>
        <v>#REF!</v>
      </c>
      <c r="I81" s="64" t="e">
        <f>IF(ISNA(VLOOKUP(B81,Base!$B$3:$I$198,8,0)),"",IF(VLOOKUP(B81,Base!$B$3:$I$198,8,0)&gt;42468,VLOOKUP(B81,Base!$B$3:$I$198,8,0),""))</f>
        <v>#REF!</v>
      </c>
      <c r="J81" s="63" t="e">
        <f t="shared" si="2"/>
        <v>#REF!</v>
      </c>
      <c r="K81" s="69" t="e">
        <f t="shared" si="3"/>
        <v>#REF!</v>
      </c>
    </row>
    <row r="82" spans="1:11" x14ac:dyDescent="0.25">
      <c r="A82" s="63" t="e">
        <f>IF(#REF!&lt;&gt;"",#REF!,"")</f>
        <v>#REF!</v>
      </c>
      <c r="B82" s="63" t="e">
        <f>IF(#REF!&lt;&gt;"",#REF!,"")</f>
        <v>#REF!</v>
      </c>
      <c r="C82" s="63" t="e">
        <f>IF(#REF!&lt;&gt;"",#REF!,"")</f>
        <v>#REF!</v>
      </c>
      <c r="D82" s="63" t="e">
        <f>IF(#REF!&lt;&gt;"",#REF!,"")</f>
        <v>#REF!</v>
      </c>
      <c r="E82" s="63" t="e">
        <f>IF(#REF!&lt;&gt;"",#REF!,"")</f>
        <v>#REF!</v>
      </c>
      <c r="F82" s="63" t="e">
        <f>IF(#REF!&lt;&gt;"",#REF!,"")</f>
        <v>#REF!</v>
      </c>
      <c r="G82" s="64" t="e">
        <f>IF(#REF!&lt;&gt;"",#REF!,"")</f>
        <v>#REF!</v>
      </c>
      <c r="H82" s="64" t="e">
        <f>IF(#REF!&lt;&gt;"",#REF!,"")</f>
        <v>#REF!</v>
      </c>
      <c r="I82" s="64" t="e">
        <f>IF(ISNA(VLOOKUP(B82,Base!$B$3:$I$198,8,0)),"",IF(VLOOKUP(B82,Base!$B$3:$I$198,8,0)&gt;42468,VLOOKUP(B82,Base!$B$3:$I$198,8,0),""))</f>
        <v>#REF!</v>
      </c>
      <c r="J82" s="63" t="e">
        <f t="shared" si="2"/>
        <v>#REF!</v>
      </c>
      <c r="K82" s="69" t="e">
        <f t="shared" si="3"/>
        <v>#REF!</v>
      </c>
    </row>
    <row r="83" spans="1:11" x14ac:dyDescent="0.25">
      <c r="A83" s="63" t="e">
        <f>IF(#REF!&lt;&gt;"",#REF!,"")</f>
        <v>#REF!</v>
      </c>
      <c r="B83" s="63" t="e">
        <f>IF(#REF!&lt;&gt;"",#REF!,"")</f>
        <v>#REF!</v>
      </c>
      <c r="C83" s="63" t="e">
        <f>IF(#REF!&lt;&gt;"",#REF!,"")</f>
        <v>#REF!</v>
      </c>
      <c r="D83" s="63" t="e">
        <f>IF(#REF!&lt;&gt;"",#REF!,"")</f>
        <v>#REF!</v>
      </c>
      <c r="E83" s="63" t="e">
        <f>IF(#REF!&lt;&gt;"",#REF!,"")</f>
        <v>#REF!</v>
      </c>
      <c r="F83" s="63" t="e">
        <f>IF(#REF!&lt;&gt;"",#REF!,"")</f>
        <v>#REF!</v>
      </c>
      <c r="G83" s="64" t="e">
        <f>IF(#REF!&lt;&gt;"",#REF!,"")</f>
        <v>#REF!</v>
      </c>
      <c r="H83" s="64" t="e">
        <f>IF(#REF!&lt;&gt;"",#REF!,"")</f>
        <v>#REF!</v>
      </c>
      <c r="I83" s="64" t="e">
        <f>IF(ISNA(VLOOKUP(B83,Base!$B$3:$I$198,8,0)),"",IF(VLOOKUP(B83,Base!$B$3:$I$198,8,0)&gt;42468,VLOOKUP(B83,Base!$B$3:$I$198,8,0),""))</f>
        <v>#REF!</v>
      </c>
      <c r="J83" s="63" t="e">
        <f t="shared" si="2"/>
        <v>#REF!</v>
      </c>
      <c r="K83" s="69" t="e">
        <f t="shared" si="3"/>
        <v>#REF!</v>
      </c>
    </row>
    <row r="84" spans="1:11" x14ac:dyDescent="0.25">
      <c r="A84" s="63" t="e">
        <f>IF(#REF!&lt;&gt;"",#REF!,"")</f>
        <v>#REF!</v>
      </c>
      <c r="B84" s="63" t="e">
        <f>IF(#REF!&lt;&gt;"",#REF!,"")</f>
        <v>#REF!</v>
      </c>
      <c r="C84" s="63" t="e">
        <f>IF(#REF!&lt;&gt;"",#REF!,"")</f>
        <v>#REF!</v>
      </c>
      <c r="D84" s="63" t="e">
        <f>IF(#REF!&lt;&gt;"",#REF!,"")</f>
        <v>#REF!</v>
      </c>
      <c r="E84" s="63" t="e">
        <f>IF(#REF!&lt;&gt;"",#REF!,"")</f>
        <v>#REF!</v>
      </c>
      <c r="F84" s="63" t="e">
        <f>IF(#REF!&lt;&gt;"",#REF!,"")</f>
        <v>#REF!</v>
      </c>
      <c r="G84" s="64" t="e">
        <f>IF(#REF!&lt;&gt;"",#REF!,"")</f>
        <v>#REF!</v>
      </c>
      <c r="H84" s="64" t="e">
        <f>IF(#REF!&lt;&gt;"",#REF!,"")</f>
        <v>#REF!</v>
      </c>
      <c r="I84" s="64" t="e">
        <f>IF(ISNA(VLOOKUP(B84,Base!$B$3:$I$198,8,0)),"",IF(VLOOKUP(B84,Base!$B$3:$I$198,8,0)&gt;42468,VLOOKUP(B84,Base!$B$3:$I$198,8,0),""))</f>
        <v>#REF!</v>
      </c>
      <c r="J84" s="63" t="e">
        <f t="shared" si="2"/>
        <v>#REF!</v>
      </c>
      <c r="K84" s="69" t="e">
        <f t="shared" si="3"/>
        <v>#REF!</v>
      </c>
    </row>
    <row r="85" spans="1:11" x14ac:dyDescent="0.25">
      <c r="A85" s="63" t="e">
        <f>IF(#REF!&lt;&gt;"",#REF!,"")</f>
        <v>#REF!</v>
      </c>
      <c r="B85" s="63" t="e">
        <f>IF(#REF!&lt;&gt;"",#REF!,"")</f>
        <v>#REF!</v>
      </c>
      <c r="C85" s="63" t="e">
        <f>IF(#REF!&lt;&gt;"",#REF!,"")</f>
        <v>#REF!</v>
      </c>
      <c r="D85" s="63" t="e">
        <f>IF(#REF!&lt;&gt;"",#REF!,"")</f>
        <v>#REF!</v>
      </c>
      <c r="E85" s="63" t="e">
        <f>IF(#REF!&lt;&gt;"",#REF!,"")</f>
        <v>#REF!</v>
      </c>
      <c r="F85" s="63" t="e">
        <f>IF(#REF!&lt;&gt;"",#REF!,"")</f>
        <v>#REF!</v>
      </c>
      <c r="G85" s="64" t="e">
        <f>IF(#REF!&lt;&gt;"",#REF!,"")</f>
        <v>#REF!</v>
      </c>
      <c r="H85" s="64" t="e">
        <f>IF(#REF!&lt;&gt;"",#REF!,"")</f>
        <v>#REF!</v>
      </c>
      <c r="I85" s="64" t="e">
        <f>IF(ISNA(VLOOKUP(B85,Base!$B$3:$I$198,8,0)),"",IF(VLOOKUP(B85,Base!$B$3:$I$198,8,0)&gt;42468,VLOOKUP(B85,Base!$B$3:$I$198,8,0),""))</f>
        <v>#REF!</v>
      </c>
      <c r="J85" s="63" t="e">
        <f t="shared" si="2"/>
        <v>#REF!</v>
      </c>
      <c r="K85" s="69" t="e">
        <f t="shared" si="3"/>
        <v>#REF!</v>
      </c>
    </row>
    <row r="86" spans="1:11" x14ac:dyDescent="0.25">
      <c r="A86" s="63" t="e">
        <f>IF(#REF!&lt;&gt;"",#REF!,"")</f>
        <v>#REF!</v>
      </c>
      <c r="B86" s="63" t="e">
        <f>IF(#REF!&lt;&gt;"",#REF!,"")</f>
        <v>#REF!</v>
      </c>
      <c r="C86" s="63" t="e">
        <f>IF(#REF!&lt;&gt;"",#REF!,"")</f>
        <v>#REF!</v>
      </c>
      <c r="D86" s="63" t="e">
        <f>IF(#REF!&lt;&gt;"",#REF!,"")</f>
        <v>#REF!</v>
      </c>
      <c r="E86" s="63" t="e">
        <f>IF(#REF!&lt;&gt;"",#REF!,"")</f>
        <v>#REF!</v>
      </c>
      <c r="F86" s="63" t="e">
        <f>IF(#REF!&lt;&gt;"",#REF!,"")</f>
        <v>#REF!</v>
      </c>
      <c r="G86" s="64" t="e">
        <f>IF(#REF!&lt;&gt;"",#REF!,"")</f>
        <v>#REF!</v>
      </c>
      <c r="H86" s="64" t="e">
        <f>IF(#REF!&lt;&gt;"",#REF!,"")</f>
        <v>#REF!</v>
      </c>
      <c r="I86" s="64" t="e">
        <f>IF(ISNA(VLOOKUP(B86,Base!$B$3:$I$198,8,0)),"",IF(VLOOKUP(B86,Base!$B$3:$I$198,8,0)&gt;42468,VLOOKUP(B86,Base!$B$3:$I$198,8,0),""))</f>
        <v>#REF!</v>
      </c>
      <c r="J86" s="63" t="e">
        <f t="shared" si="2"/>
        <v>#REF!</v>
      </c>
      <c r="K86" s="69" t="e">
        <f t="shared" si="3"/>
        <v>#REF!</v>
      </c>
    </row>
    <row r="87" spans="1:11" x14ac:dyDescent="0.25">
      <c r="A87" s="63" t="e">
        <f>IF(#REF!&lt;&gt;"",#REF!,"")</f>
        <v>#REF!</v>
      </c>
      <c r="B87" s="63" t="e">
        <f>IF(#REF!&lt;&gt;"",#REF!,"")</f>
        <v>#REF!</v>
      </c>
      <c r="C87" s="63" t="e">
        <f>IF(#REF!&lt;&gt;"",#REF!,"")</f>
        <v>#REF!</v>
      </c>
      <c r="D87" s="63" t="e">
        <f>IF(#REF!&lt;&gt;"",#REF!,"")</f>
        <v>#REF!</v>
      </c>
      <c r="E87" s="63" t="e">
        <f>IF(#REF!&lt;&gt;"",#REF!,"")</f>
        <v>#REF!</v>
      </c>
      <c r="F87" s="63" t="e">
        <f>IF(#REF!&lt;&gt;"",#REF!,"")</f>
        <v>#REF!</v>
      </c>
      <c r="G87" s="64" t="e">
        <f>IF(#REF!&lt;&gt;"",#REF!,"")</f>
        <v>#REF!</v>
      </c>
      <c r="H87" s="64" t="e">
        <f>IF(#REF!&lt;&gt;"",#REF!,"")</f>
        <v>#REF!</v>
      </c>
      <c r="I87" s="64" t="e">
        <f>IF(ISNA(VLOOKUP(B87,Base!$B$3:$I$198,8,0)),"",IF(VLOOKUP(B87,Base!$B$3:$I$198,8,0)&gt;42468,VLOOKUP(B87,Base!$B$3:$I$198,8,0),""))</f>
        <v>#REF!</v>
      </c>
      <c r="J87" s="63" t="e">
        <f t="shared" si="2"/>
        <v>#REF!</v>
      </c>
      <c r="K87" s="69" t="e">
        <f t="shared" si="3"/>
        <v>#REF!</v>
      </c>
    </row>
    <row r="88" spans="1:11" x14ac:dyDescent="0.25">
      <c r="A88" s="63" t="e">
        <f>IF(#REF!&lt;&gt;"",#REF!,"")</f>
        <v>#REF!</v>
      </c>
      <c r="B88" s="63" t="e">
        <f>IF(#REF!&lt;&gt;"",#REF!,"")</f>
        <v>#REF!</v>
      </c>
      <c r="C88" s="63" t="e">
        <f>IF(#REF!&lt;&gt;"",#REF!,"")</f>
        <v>#REF!</v>
      </c>
      <c r="D88" s="63" t="e">
        <f>IF(#REF!&lt;&gt;"",#REF!,"")</f>
        <v>#REF!</v>
      </c>
      <c r="E88" s="63" t="e">
        <f>IF(#REF!&lt;&gt;"",#REF!,"")</f>
        <v>#REF!</v>
      </c>
      <c r="F88" s="63" t="e">
        <f>IF(#REF!&lt;&gt;"",#REF!,"")</f>
        <v>#REF!</v>
      </c>
      <c r="G88" s="64" t="e">
        <f>IF(#REF!&lt;&gt;"",#REF!,"")</f>
        <v>#REF!</v>
      </c>
      <c r="H88" s="64" t="e">
        <f>IF(#REF!&lt;&gt;"",#REF!,"")</f>
        <v>#REF!</v>
      </c>
      <c r="I88" s="64" t="e">
        <f>IF(ISNA(VLOOKUP(B88,Base!$B$3:$I$198,8,0)),"",IF(VLOOKUP(B88,Base!$B$3:$I$198,8,0)&gt;42468,VLOOKUP(B88,Base!$B$3:$I$198,8,0),""))</f>
        <v>#REF!</v>
      </c>
      <c r="J88" s="63" t="e">
        <f t="shared" si="2"/>
        <v>#REF!</v>
      </c>
      <c r="K88" s="69" t="e">
        <f t="shared" si="3"/>
        <v>#REF!</v>
      </c>
    </row>
    <row r="89" spans="1:11" x14ac:dyDescent="0.25">
      <c r="A89" s="63" t="e">
        <f>IF(#REF!&lt;&gt;"",#REF!,"")</f>
        <v>#REF!</v>
      </c>
      <c r="B89" s="63" t="e">
        <f>IF(#REF!&lt;&gt;"",#REF!,"")</f>
        <v>#REF!</v>
      </c>
      <c r="C89" s="63" t="e">
        <f>IF(#REF!&lt;&gt;"",#REF!,"")</f>
        <v>#REF!</v>
      </c>
      <c r="D89" s="63" t="e">
        <f>IF(#REF!&lt;&gt;"",#REF!,"")</f>
        <v>#REF!</v>
      </c>
      <c r="E89" s="63" t="e">
        <f>IF(#REF!&lt;&gt;"",#REF!,"")</f>
        <v>#REF!</v>
      </c>
      <c r="F89" s="63" t="e">
        <f>IF(#REF!&lt;&gt;"",#REF!,"")</f>
        <v>#REF!</v>
      </c>
      <c r="G89" s="64" t="e">
        <f>IF(#REF!&lt;&gt;"",#REF!,"")</f>
        <v>#REF!</v>
      </c>
      <c r="H89" s="64" t="e">
        <f>IF(#REF!&lt;&gt;"",#REF!,"")</f>
        <v>#REF!</v>
      </c>
      <c r="I89" s="64" t="e">
        <f>IF(ISNA(VLOOKUP(B89,Base!$B$3:$I$198,8,0)),"",IF(VLOOKUP(B89,Base!$B$3:$I$198,8,0)&gt;42468,VLOOKUP(B89,Base!$B$3:$I$198,8,0),""))</f>
        <v>#REF!</v>
      </c>
      <c r="J89" s="63" t="e">
        <f t="shared" si="2"/>
        <v>#REF!</v>
      </c>
      <c r="K89" s="69" t="e">
        <f t="shared" si="3"/>
        <v>#REF!</v>
      </c>
    </row>
    <row r="90" spans="1:11" x14ac:dyDescent="0.25">
      <c r="A90" s="63" t="e">
        <f>IF(#REF!&lt;&gt;"",#REF!,"")</f>
        <v>#REF!</v>
      </c>
      <c r="B90" s="63" t="e">
        <f>IF(#REF!&lt;&gt;"",#REF!,"")</f>
        <v>#REF!</v>
      </c>
      <c r="C90" s="63" t="e">
        <f>IF(#REF!&lt;&gt;"",#REF!,"")</f>
        <v>#REF!</v>
      </c>
      <c r="D90" s="63" t="e">
        <f>IF(#REF!&lt;&gt;"",#REF!,"")</f>
        <v>#REF!</v>
      </c>
      <c r="E90" s="63" t="e">
        <f>IF(#REF!&lt;&gt;"",#REF!,"")</f>
        <v>#REF!</v>
      </c>
      <c r="F90" s="63" t="e">
        <f>IF(#REF!&lt;&gt;"",#REF!,"")</f>
        <v>#REF!</v>
      </c>
      <c r="G90" s="64" t="e">
        <f>IF(#REF!&lt;&gt;"",#REF!,"")</f>
        <v>#REF!</v>
      </c>
      <c r="H90" s="64" t="e">
        <f>IF(#REF!&lt;&gt;"",#REF!,"")</f>
        <v>#REF!</v>
      </c>
      <c r="I90" s="64" t="e">
        <f>IF(ISNA(VLOOKUP(B90,Base!$B$3:$I$198,8,0)),"",IF(VLOOKUP(B90,Base!$B$3:$I$198,8,0)&gt;42468,VLOOKUP(B90,Base!$B$3:$I$198,8,0),""))</f>
        <v>#REF!</v>
      </c>
      <c r="J90" s="63" t="e">
        <f t="shared" si="2"/>
        <v>#REF!</v>
      </c>
      <c r="K90" s="69" t="e">
        <f t="shared" si="3"/>
        <v>#REF!</v>
      </c>
    </row>
    <row r="91" spans="1:11" x14ac:dyDescent="0.25">
      <c r="A91" s="63" t="e">
        <f>IF(#REF!&lt;&gt;"",#REF!,"")</f>
        <v>#REF!</v>
      </c>
      <c r="B91" s="63" t="e">
        <f>IF(#REF!&lt;&gt;"",#REF!,"")</f>
        <v>#REF!</v>
      </c>
      <c r="C91" s="63" t="e">
        <f>IF(#REF!&lt;&gt;"",#REF!,"")</f>
        <v>#REF!</v>
      </c>
      <c r="D91" s="63" t="e">
        <f>IF(#REF!&lt;&gt;"",#REF!,"")</f>
        <v>#REF!</v>
      </c>
      <c r="E91" s="63" t="e">
        <f>IF(#REF!&lt;&gt;"",#REF!,"")</f>
        <v>#REF!</v>
      </c>
      <c r="F91" s="63" t="e">
        <f>IF(#REF!&lt;&gt;"",#REF!,"")</f>
        <v>#REF!</v>
      </c>
      <c r="G91" s="64" t="e">
        <f>IF(#REF!&lt;&gt;"",#REF!,"")</f>
        <v>#REF!</v>
      </c>
      <c r="H91" s="64" t="e">
        <f>IF(#REF!&lt;&gt;"",#REF!,"")</f>
        <v>#REF!</v>
      </c>
      <c r="I91" s="64" t="e">
        <f>IF(ISNA(VLOOKUP(B91,Base!$B$3:$I$198,8,0)),"",IF(VLOOKUP(B91,Base!$B$3:$I$198,8,0)&gt;42468,VLOOKUP(B91,Base!$B$3:$I$198,8,0),""))</f>
        <v>#REF!</v>
      </c>
      <c r="J91" s="63" t="e">
        <f t="shared" si="2"/>
        <v>#REF!</v>
      </c>
      <c r="K91" s="69" t="e">
        <f t="shared" si="3"/>
        <v>#REF!</v>
      </c>
    </row>
    <row r="92" spans="1:11" x14ac:dyDescent="0.25">
      <c r="A92" s="63" t="e">
        <f>IF(#REF!&lt;&gt;"",#REF!,"")</f>
        <v>#REF!</v>
      </c>
      <c r="B92" s="63" t="e">
        <f>IF(#REF!&lt;&gt;"",#REF!,"")</f>
        <v>#REF!</v>
      </c>
      <c r="C92" s="63" t="e">
        <f>IF(#REF!&lt;&gt;"",#REF!,"")</f>
        <v>#REF!</v>
      </c>
      <c r="D92" s="63" t="e">
        <f>IF(#REF!&lt;&gt;"",#REF!,"")</f>
        <v>#REF!</v>
      </c>
      <c r="E92" s="63" t="e">
        <f>IF(#REF!&lt;&gt;"",#REF!,"")</f>
        <v>#REF!</v>
      </c>
      <c r="F92" s="63" t="e">
        <f>IF(#REF!&lt;&gt;"",#REF!,"")</f>
        <v>#REF!</v>
      </c>
      <c r="G92" s="64" t="e">
        <f>IF(#REF!&lt;&gt;"",#REF!,"")</f>
        <v>#REF!</v>
      </c>
      <c r="H92" s="64" t="e">
        <f>IF(#REF!&lt;&gt;"",#REF!,"")</f>
        <v>#REF!</v>
      </c>
      <c r="I92" s="64" t="e">
        <f>IF(ISNA(VLOOKUP(B92,Base!$B$3:$I$198,8,0)),"",IF(VLOOKUP(B92,Base!$B$3:$I$198,8,0)&gt;42468,VLOOKUP(B92,Base!$B$3:$I$198,8,0),""))</f>
        <v>#REF!</v>
      </c>
      <c r="J92" s="63" t="e">
        <f t="shared" si="2"/>
        <v>#REF!</v>
      </c>
      <c r="K92" s="69" t="e">
        <f t="shared" si="3"/>
        <v>#REF!</v>
      </c>
    </row>
    <row r="93" spans="1:11" x14ac:dyDescent="0.25">
      <c r="A93" s="63" t="e">
        <f>IF(#REF!&lt;&gt;"",#REF!,"")</f>
        <v>#REF!</v>
      </c>
      <c r="B93" s="63" t="e">
        <f>IF(#REF!&lt;&gt;"",#REF!,"")</f>
        <v>#REF!</v>
      </c>
      <c r="C93" s="63" t="e">
        <f>IF(#REF!&lt;&gt;"",#REF!,"")</f>
        <v>#REF!</v>
      </c>
      <c r="D93" s="63" t="e">
        <f>IF(#REF!&lt;&gt;"",#REF!,"")</f>
        <v>#REF!</v>
      </c>
      <c r="E93" s="63" t="e">
        <f>IF(#REF!&lt;&gt;"",#REF!,"")</f>
        <v>#REF!</v>
      </c>
      <c r="F93" s="63" t="e">
        <f>IF(#REF!&lt;&gt;"",#REF!,"")</f>
        <v>#REF!</v>
      </c>
      <c r="G93" s="64" t="e">
        <f>IF(#REF!&lt;&gt;"",#REF!,"")</f>
        <v>#REF!</v>
      </c>
      <c r="H93" s="64" t="e">
        <f>IF(#REF!&lt;&gt;"",#REF!,"")</f>
        <v>#REF!</v>
      </c>
      <c r="I93" s="64" t="e">
        <f>IF(ISNA(VLOOKUP(B93,Base!$B$3:$I$198,8,0)),"",IF(VLOOKUP(B93,Base!$B$3:$I$198,8,0)&gt;42468,VLOOKUP(B93,Base!$B$3:$I$198,8,0),""))</f>
        <v>#REF!</v>
      </c>
      <c r="J93" s="63" t="e">
        <f t="shared" si="2"/>
        <v>#REF!</v>
      </c>
      <c r="K93" s="69" t="e">
        <f t="shared" si="3"/>
        <v>#REF!</v>
      </c>
    </row>
    <row r="94" spans="1:11" x14ac:dyDescent="0.25">
      <c r="A94" s="63" t="e">
        <f>IF(#REF!&lt;&gt;"",#REF!,"")</f>
        <v>#REF!</v>
      </c>
      <c r="B94" s="63" t="e">
        <f>IF(#REF!&lt;&gt;"",#REF!,"")</f>
        <v>#REF!</v>
      </c>
      <c r="C94" s="63" t="e">
        <f>IF(#REF!&lt;&gt;"",#REF!,"")</f>
        <v>#REF!</v>
      </c>
      <c r="D94" s="63" t="e">
        <f>IF(#REF!&lt;&gt;"",#REF!,"")</f>
        <v>#REF!</v>
      </c>
      <c r="E94" s="63" t="e">
        <f>IF(#REF!&lt;&gt;"",#REF!,"")</f>
        <v>#REF!</v>
      </c>
      <c r="F94" s="63" t="e">
        <f>IF(#REF!&lt;&gt;"",#REF!,"")</f>
        <v>#REF!</v>
      </c>
      <c r="G94" s="64" t="e">
        <f>IF(#REF!&lt;&gt;"",#REF!,"")</f>
        <v>#REF!</v>
      </c>
      <c r="H94" s="64" t="e">
        <f>IF(#REF!&lt;&gt;"",#REF!,"")</f>
        <v>#REF!</v>
      </c>
      <c r="I94" s="64" t="e">
        <f>IF(ISNA(VLOOKUP(B94,Base!$B$3:$I$198,8,0)),"",IF(VLOOKUP(B94,Base!$B$3:$I$198,8,0)&gt;42468,VLOOKUP(B94,Base!$B$3:$I$198,8,0),""))</f>
        <v>#REF!</v>
      </c>
      <c r="J94" s="63" t="e">
        <f t="shared" si="2"/>
        <v>#REF!</v>
      </c>
      <c r="K94" s="69" t="e">
        <f t="shared" si="3"/>
        <v>#REF!</v>
      </c>
    </row>
    <row r="95" spans="1:11" x14ac:dyDescent="0.25">
      <c r="A95" s="63" t="e">
        <f>IF(#REF!&lt;&gt;"",#REF!,"")</f>
        <v>#REF!</v>
      </c>
      <c r="B95" s="63" t="e">
        <f>IF(#REF!&lt;&gt;"",#REF!,"")</f>
        <v>#REF!</v>
      </c>
      <c r="C95" s="63" t="e">
        <f>IF(#REF!&lt;&gt;"",#REF!,"")</f>
        <v>#REF!</v>
      </c>
      <c r="D95" s="63" t="e">
        <f>IF(#REF!&lt;&gt;"",#REF!,"")</f>
        <v>#REF!</v>
      </c>
      <c r="E95" s="63" t="e">
        <f>IF(#REF!&lt;&gt;"",#REF!,"")</f>
        <v>#REF!</v>
      </c>
      <c r="F95" s="63" t="e">
        <f>IF(#REF!&lt;&gt;"",#REF!,"")</f>
        <v>#REF!</v>
      </c>
      <c r="G95" s="64" t="e">
        <f>IF(#REF!&lt;&gt;"",#REF!,"")</f>
        <v>#REF!</v>
      </c>
      <c r="H95" s="64" t="e">
        <f>IF(#REF!&lt;&gt;"",#REF!,"")</f>
        <v>#REF!</v>
      </c>
      <c r="I95" s="64" t="e">
        <f>IF(ISNA(VLOOKUP(B95,Base!$B$3:$I$198,8,0)),"",IF(VLOOKUP(B95,Base!$B$3:$I$198,8,0)&gt;42468,VLOOKUP(B95,Base!$B$3:$I$198,8,0),""))</f>
        <v>#REF!</v>
      </c>
      <c r="J95" s="63" t="e">
        <f t="shared" si="2"/>
        <v>#REF!</v>
      </c>
      <c r="K95" s="69" t="e">
        <f t="shared" si="3"/>
        <v>#REF!</v>
      </c>
    </row>
    <row r="96" spans="1:11" x14ac:dyDescent="0.25">
      <c r="A96" s="63" t="e">
        <f>IF(#REF!&lt;&gt;"",#REF!,"")</f>
        <v>#REF!</v>
      </c>
      <c r="B96" s="63" t="e">
        <f>IF(#REF!&lt;&gt;"",#REF!,"")</f>
        <v>#REF!</v>
      </c>
      <c r="C96" s="63" t="e">
        <f>IF(#REF!&lt;&gt;"",#REF!,"")</f>
        <v>#REF!</v>
      </c>
      <c r="D96" s="63" t="e">
        <f>IF(#REF!&lt;&gt;"",#REF!,"")</f>
        <v>#REF!</v>
      </c>
      <c r="E96" s="63" t="e">
        <f>IF(#REF!&lt;&gt;"",#REF!,"")</f>
        <v>#REF!</v>
      </c>
      <c r="F96" s="63" t="e">
        <f>IF(#REF!&lt;&gt;"",#REF!,"")</f>
        <v>#REF!</v>
      </c>
      <c r="G96" s="64" t="e">
        <f>IF(#REF!&lt;&gt;"",#REF!,"")</f>
        <v>#REF!</v>
      </c>
      <c r="H96" s="64" t="e">
        <f>IF(#REF!&lt;&gt;"",#REF!,"")</f>
        <v>#REF!</v>
      </c>
      <c r="I96" s="64" t="e">
        <f>IF(ISNA(VLOOKUP(B96,Base!$B$3:$I$198,8,0)),"",IF(VLOOKUP(B96,Base!$B$3:$I$198,8,0)&gt;42468,VLOOKUP(B96,Base!$B$3:$I$198,8,0),""))</f>
        <v>#REF!</v>
      </c>
      <c r="J96" s="63" t="e">
        <f t="shared" si="2"/>
        <v>#REF!</v>
      </c>
      <c r="K96" s="69" t="e">
        <f t="shared" si="3"/>
        <v>#REF!</v>
      </c>
    </row>
    <row r="97" spans="1:11" x14ac:dyDescent="0.25">
      <c r="A97" s="63" t="e">
        <f>IF(#REF!&lt;&gt;"",#REF!,"")</f>
        <v>#REF!</v>
      </c>
      <c r="B97" s="63" t="e">
        <f>IF(#REF!&lt;&gt;"",#REF!,"")</f>
        <v>#REF!</v>
      </c>
      <c r="C97" s="63" t="e">
        <f>IF(#REF!&lt;&gt;"",#REF!,"")</f>
        <v>#REF!</v>
      </c>
      <c r="D97" s="63" t="e">
        <f>IF(#REF!&lt;&gt;"",#REF!,"")</f>
        <v>#REF!</v>
      </c>
      <c r="E97" s="63" t="e">
        <f>IF(#REF!&lt;&gt;"",#REF!,"")</f>
        <v>#REF!</v>
      </c>
      <c r="F97" s="63" t="e">
        <f>IF(#REF!&lt;&gt;"",#REF!,"")</f>
        <v>#REF!</v>
      </c>
      <c r="G97" s="64" t="e">
        <f>IF(#REF!&lt;&gt;"",#REF!,"")</f>
        <v>#REF!</v>
      </c>
      <c r="H97" s="64" t="e">
        <f>IF(#REF!&lt;&gt;"",#REF!,"")</f>
        <v>#REF!</v>
      </c>
      <c r="I97" s="64" t="e">
        <f>IF(ISNA(VLOOKUP(B97,Base!$B$3:$I$198,8,0)),"",IF(VLOOKUP(B97,Base!$B$3:$I$198,8,0)&gt;42468,VLOOKUP(B97,Base!$B$3:$I$198,8,0),""))</f>
        <v>#REF!</v>
      </c>
      <c r="J97" s="63" t="e">
        <f t="shared" si="2"/>
        <v>#REF!</v>
      </c>
      <c r="K97" s="69" t="e">
        <f t="shared" si="3"/>
        <v>#REF!</v>
      </c>
    </row>
    <row r="98" spans="1:11" x14ac:dyDescent="0.25">
      <c r="A98" s="63" t="e">
        <f>IF(#REF!&lt;&gt;"",#REF!,"")</f>
        <v>#REF!</v>
      </c>
      <c r="B98" s="63" t="e">
        <f>IF(#REF!&lt;&gt;"",#REF!,"")</f>
        <v>#REF!</v>
      </c>
      <c r="C98" s="63" t="e">
        <f>IF(#REF!&lt;&gt;"",#REF!,"")</f>
        <v>#REF!</v>
      </c>
      <c r="D98" s="63" t="e">
        <f>IF(#REF!&lt;&gt;"",#REF!,"")</f>
        <v>#REF!</v>
      </c>
      <c r="E98" s="63" t="e">
        <f>IF(#REF!&lt;&gt;"",#REF!,"")</f>
        <v>#REF!</v>
      </c>
      <c r="F98" s="63" t="e">
        <f>IF(#REF!&lt;&gt;"",#REF!,"")</f>
        <v>#REF!</v>
      </c>
      <c r="G98" s="64" t="e">
        <f>IF(#REF!&lt;&gt;"",#REF!,"")</f>
        <v>#REF!</v>
      </c>
      <c r="H98" s="64" t="e">
        <f>IF(#REF!&lt;&gt;"",#REF!,"")</f>
        <v>#REF!</v>
      </c>
      <c r="I98" s="64" t="e">
        <f>IF(ISNA(VLOOKUP(B98,Base!$B$3:$I$198,8,0)),"",IF(VLOOKUP(B98,Base!$B$3:$I$198,8,0)&gt;42468,VLOOKUP(B98,Base!$B$3:$I$198,8,0),""))</f>
        <v>#REF!</v>
      </c>
      <c r="J98" s="63" t="e">
        <f t="shared" si="2"/>
        <v>#REF!</v>
      </c>
      <c r="K98" s="69" t="e">
        <f t="shared" si="3"/>
        <v>#REF!</v>
      </c>
    </row>
    <row r="99" spans="1:11" x14ac:dyDescent="0.25">
      <c r="A99" s="63" t="e">
        <f>IF(#REF!&lt;&gt;"",#REF!,"")</f>
        <v>#REF!</v>
      </c>
      <c r="B99" s="63" t="e">
        <f>IF(#REF!&lt;&gt;"",#REF!,"")</f>
        <v>#REF!</v>
      </c>
      <c r="C99" s="63" t="e">
        <f>IF(#REF!&lt;&gt;"",#REF!,"")</f>
        <v>#REF!</v>
      </c>
      <c r="D99" s="63" t="e">
        <f>IF(#REF!&lt;&gt;"",#REF!,"")</f>
        <v>#REF!</v>
      </c>
      <c r="E99" s="63" t="e">
        <f>IF(#REF!&lt;&gt;"",#REF!,"")</f>
        <v>#REF!</v>
      </c>
      <c r="F99" s="63" t="e">
        <f>IF(#REF!&lt;&gt;"",#REF!,"")</f>
        <v>#REF!</v>
      </c>
      <c r="G99" s="64" t="e">
        <f>IF(#REF!&lt;&gt;"",#REF!,"")</f>
        <v>#REF!</v>
      </c>
      <c r="H99" s="64" t="e">
        <f>IF(#REF!&lt;&gt;"",#REF!,"")</f>
        <v>#REF!</v>
      </c>
      <c r="I99" s="64" t="e">
        <f>IF(ISNA(VLOOKUP(B99,Base!$B$3:$I$198,8,0)),"",IF(VLOOKUP(B99,Base!$B$3:$I$198,8,0)&gt;42468,VLOOKUP(B99,Base!$B$3:$I$198,8,0),""))</f>
        <v>#REF!</v>
      </c>
      <c r="J99" s="63" t="e">
        <f t="shared" si="2"/>
        <v>#REF!</v>
      </c>
      <c r="K99" s="69" t="e">
        <f t="shared" si="3"/>
        <v>#REF!</v>
      </c>
    </row>
    <row r="100" spans="1:11" x14ac:dyDescent="0.25">
      <c r="A100" s="63" t="e">
        <f>IF(#REF!&lt;&gt;"",#REF!,"")</f>
        <v>#REF!</v>
      </c>
      <c r="B100" s="63" t="e">
        <f>IF(#REF!&lt;&gt;"",#REF!,"")</f>
        <v>#REF!</v>
      </c>
      <c r="C100" s="63" t="e">
        <f>IF(#REF!&lt;&gt;"",#REF!,"")</f>
        <v>#REF!</v>
      </c>
      <c r="D100" s="63" t="e">
        <f>IF(#REF!&lt;&gt;"",#REF!,"")</f>
        <v>#REF!</v>
      </c>
      <c r="E100" s="63" t="e">
        <f>IF(#REF!&lt;&gt;"",#REF!,"")</f>
        <v>#REF!</v>
      </c>
      <c r="F100" s="63" t="e">
        <f>IF(#REF!&lt;&gt;"",#REF!,"")</f>
        <v>#REF!</v>
      </c>
      <c r="G100" s="64" t="e">
        <f>IF(#REF!&lt;&gt;"",#REF!,"")</f>
        <v>#REF!</v>
      </c>
      <c r="H100" s="64" t="e">
        <f>IF(#REF!&lt;&gt;"",#REF!,"")</f>
        <v>#REF!</v>
      </c>
      <c r="I100" s="64" t="e">
        <f>IF(ISNA(VLOOKUP(B100,Base!$B$3:$I$198,8,0)),"",IF(VLOOKUP(B100,Base!$B$3:$I$198,8,0)&gt;42468,VLOOKUP(B100,Base!$B$3:$I$198,8,0),""))</f>
        <v>#REF!</v>
      </c>
      <c r="J100" s="63" t="e">
        <f t="shared" si="2"/>
        <v>#REF!</v>
      </c>
      <c r="K100" s="69" t="e">
        <f t="shared" si="3"/>
        <v>#REF!</v>
      </c>
    </row>
    <row r="101" spans="1:11" x14ac:dyDescent="0.25">
      <c r="A101" s="63" t="e">
        <f>IF(#REF!&lt;&gt;"",#REF!,"")</f>
        <v>#REF!</v>
      </c>
      <c r="B101" s="63" t="e">
        <f>IF(#REF!&lt;&gt;"",#REF!,"")</f>
        <v>#REF!</v>
      </c>
      <c r="C101" s="63" t="e">
        <f>IF(#REF!&lt;&gt;"",#REF!,"")</f>
        <v>#REF!</v>
      </c>
      <c r="D101" s="63" t="e">
        <f>IF(#REF!&lt;&gt;"",#REF!,"")</f>
        <v>#REF!</v>
      </c>
      <c r="E101" s="63" t="e">
        <f>IF(#REF!&lt;&gt;"",#REF!,"")</f>
        <v>#REF!</v>
      </c>
      <c r="F101" s="63" t="e">
        <f>IF(#REF!&lt;&gt;"",#REF!,"")</f>
        <v>#REF!</v>
      </c>
      <c r="G101" s="64" t="e">
        <f>IF(#REF!&lt;&gt;"",#REF!,"")</f>
        <v>#REF!</v>
      </c>
      <c r="H101" s="64" t="e">
        <f>IF(#REF!&lt;&gt;"",#REF!,"")</f>
        <v>#REF!</v>
      </c>
      <c r="I101" s="64" t="e">
        <f>IF(ISNA(VLOOKUP(B101,Base!$B$3:$I$198,8,0)),"",IF(VLOOKUP(B101,Base!$B$3:$I$198,8,0)&gt;42468,VLOOKUP(B101,Base!$B$3:$I$198,8,0),""))</f>
        <v>#REF!</v>
      </c>
      <c r="J101" s="63" t="e">
        <f t="shared" si="2"/>
        <v>#REF!</v>
      </c>
      <c r="K101" s="69" t="e">
        <f t="shared" si="3"/>
        <v>#REF!</v>
      </c>
    </row>
    <row r="102" spans="1:11" x14ac:dyDescent="0.25">
      <c r="A102" s="63" t="e">
        <f>IF(#REF!&lt;&gt;"",#REF!,"")</f>
        <v>#REF!</v>
      </c>
      <c r="B102" s="63" t="e">
        <f>IF(#REF!&lt;&gt;"",#REF!,"")</f>
        <v>#REF!</v>
      </c>
      <c r="C102" s="63" t="e">
        <f>IF(#REF!&lt;&gt;"",#REF!,"")</f>
        <v>#REF!</v>
      </c>
      <c r="D102" s="63" t="e">
        <f>IF(#REF!&lt;&gt;"",#REF!,"")</f>
        <v>#REF!</v>
      </c>
      <c r="E102" s="63" t="e">
        <f>IF(#REF!&lt;&gt;"",#REF!,"")</f>
        <v>#REF!</v>
      </c>
      <c r="F102" s="63" t="e">
        <f>IF(#REF!&lt;&gt;"",#REF!,"")</f>
        <v>#REF!</v>
      </c>
      <c r="G102" s="64" t="e">
        <f>IF(#REF!&lt;&gt;"",#REF!,"")</f>
        <v>#REF!</v>
      </c>
      <c r="H102" s="64" t="e">
        <f>IF(#REF!&lt;&gt;"",#REF!,"")</f>
        <v>#REF!</v>
      </c>
      <c r="I102" s="64" t="e">
        <f>IF(ISNA(VLOOKUP(B102,Base!$B$3:$I$198,8,0)),"",IF(VLOOKUP(B102,Base!$B$3:$I$198,8,0)&gt;42468,VLOOKUP(B102,Base!$B$3:$I$198,8,0),""))</f>
        <v>#REF!</v>
      </c>
      <c r="J102" s="63" t="e">
        <f t="shared" si="2"/>
        <v>#REF!</v>
      </c>
      <c r="K102" s="69" t="e">
        <f t="shared" si="3"/>
        <v>#REF!</v>
      </c>
    </row>
    <row r="103" spans="1:11" ht="63" x14ac:dyDescent="0.25">
      <c r="A103" s="63" t="e">
        <f>IF(#REF!&lt;&gt;"",#REF!,"")</f>
        <v>#REF!</v>
      </c>
      <c r="B103" s="63" t="e">
        <f>IF(#REF!&lt;&gt;"",#REF!,"")</f>
        <v>#REF!</v>
      </c>
      <c r="C103" s="63" t="e">
        <f>IF(#REF!&lt;&gt;"",#REF!,"")</f>
        <v>#REF!</v>
      </c>
      <c r="D103" s="63" t="e">
        <f>IF(#REF!&lt;&gt;"",#REF!,"")</f>
        <v>#REF!</v>
      </c>
      <c r="E103" s="63" t="e">
        <f>IF(#REF!&lt;&gt;"",#REF!,"")</f>
        <v>#REF!</v>
      </c>
      <c r="F103" s="63" t="e">
        <f>IF(#REF!&lt;&gt;"",#REF!,"")</f>
        <v>#REF!</v>
      </c>
      <c r="G103" s="64" t="e">
        <f>IF(#REF!&lt;&gt;"",#REF!,"")</f>
        <v>#REF!</v>
      </c>
      <c r="H103" s="64" t="e">
        <f>IF(#REF!&lt;&gt;"",#REF!,"")</f>
        <v>#REF!</v>
      </c>
      <c r="I103" s="64" t="e">
        <f>IF(ISNA(VLOOKUP(B103,Base!$B$3:$I$198,8,0)),"",IF(VLOOKUP(B103,Base!$B$3:$I$198,8,0)&gt;42468,VLOOKUP(B103,Base!$B$3:$I$198,8,0),""))</f>
        <v>#REF!</v>
      </c>
      <c r="J103" s="63" t="e">
        <f t="shared" si="2"/>
        <v>#REF!</v>
      </c>
      <c r="K103" s="69" t="e">
        <f t="shared" si="3"/>
        <v>#REF!</v>
      </c>
    </row>
    <row r="104" spans="1:11" x14ac:dyDescent="0.25">
      <c r="A104" s="63" t="e">
        <f>IF(#REF!&lt;&gt;"",#REF!,"")</f>
        <v>#REF!</v>
      </c>
      <c r="B104" s="63" t="e">
        <f>IF(#REF!&lt;&gt;"",#REF!,"")</f>
        <v>#REF!</v>
      </c>
      <c r="C104" s="63" t="e">
        <f>IF(#REF!&lt;&gt;"",#REF!,"")</f>
        <v>#REF!</v>
      </c>
      <c r="D104" s="63" t="e">
        <f>IF(#REF!&lt;&gt;"",#REF!,"")</f>
        <v>#REF!</v>
      </c>
      <c r="E104" s="63" t="e">
        <f>IF(#REF!&lt;&gt;"",#REF!,"")</f>
        <v>#REF!</v>
      </c>
      <c r="F104" s="63" t="e">
        <f>IF(#REF!&lt;&gt;"",#REF!,"")</f>
        <v>#REF!</v>
      </c>
      <c r="G104" s="64" t="e">
        <f>IF(#REF!&lt;&gt;"",#REF!,"")</f>
        <v>#REF!</v>
      </c>
      <c r="H104" s="64" t="e">
        <f>IF(#REF!&lt;&gt;"",#REF!,"")</f>
        <v>#REF!</v>
      </c>
      <c r="I104" s="64" t="e">
        <f>IF(ISNA(VLOOKUP(B104,Base!$B$3:$I$198,8,0)),"",IF(VLOOKUP(B104,Base!$B$3:$I$198,8,0)&gt;42468,VLOOKUP(B104,Base!$B$3:$I$198,8,0),""))</f>
        <v>#REF!</v>
      </c>
      <c r="J104" s="63" t="e">
        <f t="shared" si="2"/>
        <v>#REF!</v>
      </c>
      <c r="K104" s="69" t="e">
        <f t="shared" si="3"/>
        <v>#REF!</v>
      </c>
    </row>
    <row r="105" spans="1:11" ht="54" x14ac:dyDescent="0.25">
      <c r="A105" s="63" t="e">
        <f>IF(#REF!&lt;&gt;"",#REF!,"")</f>
        <v>#REF!</v>
      </c>
      <c r="B105" s="63" t="e">
        <f>IF(#REF!&lt;&gt;"",#REF!,"")</f>
        <v>#REF!</v>
      </c>
      <c r="C105" s="63" t="e">
        <f>IF(#REF!&lt;&gt;"",#REF!,"")</f>
        <v>#REF!</v>
      </c>
      <c r="D105" s="63" t="e">
        <f>IF(#REF!&lt;&gt;"",#REF!,"")</f>
        <v>#REF!</v>
      </c>
      <c r="E105" s="63" t="e">
        <f>IF(#REF!&lt;&gt;"",#REF!,"")</f>
        <v>#REF!</v>
      </c>
      <c r="F105" s="63" t="e">
        <f>IF(#REF!&lt;&gt;"",#REF!,"")</f>
        <v>#REF!</v>
      </c>
      <c r="G105" s="64" t="e">
        <f>IF(#REF!&lt;&gt;"",#REF!,"")</f>
        <v>#REF!</v>
      </c>
      <c r="H105" s="64" t="e">
        <f>IF(#REF!&lt;&gt;"",#REF!,"")</f>
        <v>#REF!</v>
      </c>
      <c r="I105" s="64" t="e">
        <f>IF(ISNA(VLOOKUP(B105,Base!$B$3:$I$198,8,0)),"",IF(VLOOKUP(B105,Base!$B$3:$I$198,8,0)&gt;42468,VLOOKUP(B105,Base!$B$3:$I$198,8,0),""))</f>
        <v>#REF!</v>
      </c>
      <c r="J105" s="63" t="e">
        <f t="shared" si="2"/>
        <v>#REF!</v>
      </c>
      <c r="K105" s="69" t="e">
        <f t="shared" si="3"/>
        <v>#REF!</v>
      </c>
    </row>
    <row r="106" spans="1:11" ht="45" x14ac:dyDescent="0.25">
      <c r="A106" s="63" t="e">
        <f>IF(#REF!&lt;&gt;"",#REF!,"")</f>
        <v>#REF!</v>
      </c>
      <c r="B106" s="63" t="e">
        <f>IF(#REF!&lt;&gt;"",#REF!,"")</f>
        <v>#REF!</v>
      </c>
      <c r="C106" s="63" t="e">
        <f>IF(#REF!&lt;&gt;"",#REF!,"")</f>
        <v>#REF!</v>
      </c>
      <c r="D106" s="63" t="e">
        <f>IF(#REF!&lt;&gt;"",#REF!,"")</f>
        <v>#REF!</v>
      </c>
      <c r="E106" s="63" t="e">
        <f>IF(#REF!&lt;&gt;"",#REF!,"")</f>
        <v>#REF!</v>
      </c>
      <c r="F106" s="63" t="e">
        <f>IF(#REF!&lt;&gt;"",#REF!,"")</f>
        <v>#REF!</v>
      </c>
      <c r="G106" s="64" t="e">
        <f>IF(#REF!&lt;&gt;"",#REF!,"")</f>
        <v>#REF!</v>
      </c>
      <c r="H106" s="64" t="e">
        <f>IF(#REF!&lt;&gt;"",#REF!,"")</f>
        <v>#REF!</v>
      </c>
      <c r="I106" s="64" t="e">
        <f>IF(ISNA(VLOOKUP(B106,Base!$B$3:$I$198,8,0)),"",IF(VLOOKUP(B106,Base!$B$3:$I$198,8,0)&gt;42468,VLOOKUP(B106,Base!$B$3:$I$198,8,0),""))</f>
        <v>#REF!</v>
      </c>
      <c r="J106" s="63" t="e">
        <f t="shared" si="2"/>
        <v>#REF!</v>
      </c>
      <c r="K106" s="69" t="e">
        <f t="shared" si="3"/>
        <v>#REF!</v>
      </c>
    </row>
    <row r="107" spans="1:11" ht="117" x14ac:dyDescent="0.25">
      <c r="A107" s="63" t="e">
        <f>IF(#REF!&lt;&gt;"",#REF!,"")</f>
        <v>#REF!</v>
      </c>
      <c r="B107" s="63" t="e">
        <f>IF(#REF!&lt;&gt;"",#REF!,"")</f>
        <v>#REF!</v>
      </c>
      <c r="C107" s="63" t="e">
        <f>IF(#REF!&lt;&gt;"",#REF!,"")</f>
        <v>#REF!</v>
      </c>
      <c r="D107" s="63" t="e">
        <f>IF(#REF!&lt;&gt;"",#REF!,"")</f>
        <v>#REF!</v>
      </c>
      <c r="E107" s="63" t="e">
        <f>IF(#REF!&lt;&gt;"",#REF!,"")</f>
        <v>#REF!</v>
      </c>
      <c r="F107" s="63" t="e">
        <f>IF(#REF!&lt;&gt;"",#REF!,"")</f>
        <v>#REF!</v>
      </c>
      <c r="G107" s="64" t="e">
        <f>IF(#REF!&lt;&gt;"",#REF!,"")</f>
        <v>#REF!</v>
      </c>
      <c r="H107" s="64" t="e">
        <f>IF(#REF!&lt;&gt;"",#REF!,"")</f>
        <v>#REF!</v>
      </c>
      <c r="I107" s="64" t="e">
        <f>IF(ISNA(VLOOKUP(B107,Base!$B$3:$I$198,8,0)),"",IF(VLOOKUP(B107,Base!$B$3:$I$198,8,0)&gt;42468,VLOOKUP(B107,Base!$B$3:$I$198,8,0),""))</f>
        <v>#REF!</v>
      </c>
      <c r="J107" s="63" t="e">
        <f t="shared" si="2"/>
        <v>#REF!</v>
      </c>
      <c r="K107" s="69" t="e">
        <f t="shared" si="3"/>
        <v>#REF!</v>
      </c>
    </row>
    <row r="108" spans="1:11" ht="72" x14ac:dyDescent="0.25">
      <c r="A108" s="63" t="e">
        <f>IF(#REF!&lt;&gt;"",#REF!,"")</f>
        <v>#REF!</v>
      </c>
      <c r="B108" s="63" t="e">
        <f>IF(#REF!&lt;&gt;"",#REF!,"")</f>
        <v>#REF!</v>
      </c>
      <c r="C108" s="63" t="e">
        <f>IF(#REF!&lt;&gt;"",#REF!,"")</f>
        <v>#REF!</v>
      </c>
      <c r="D108" s="63" t="e">
        <f>IF(#REF!&lt;&gt;"",#REF!,"")</f>
        <v>#REF!</v>
      </c>
      <c r="E108" s="63" t="e">
        <f>IF(#REF!&lt;&gt;"",#REF!,"")</f>
        <v>#REF!</v>
      </c>
      <c r="F108" s="63" t="e">
        <f>IF(#REF!&lt;&gt;"",#REF!,"")</f>
        <v>#REF!</v>
      </c>
      <c r="G108" s="64" t="e">
        <f>IF(#REF!&lt;&gt;"",#REF!,"")</f>
        <v>#REF!</v>
      </c>
      <c r="H108" s="64" t="e">
        <f>IF(#REF!&lt;&gt;"",#REF!,"")</f>
        <v>#REF!</v>
      </c>
      <c r="I108" s="64" t="e">
        <f>IF(ISNA(VLOOKUP(B108,Base!$B$3:$I$198,8,0)),"",IF(VLOOKUP(B108,Base!$B$3:$I$198,8,0)&gt;42468,VLOOKUP(B108,Base!$B$3:$I$198,8,0),""))</f>
        <v>#REF!</v>
      </c>
      <c r="J108" s="63" t="e">
        <f t="shared" si="2"/>
        <v>#REF!</v>
      </c>
      <c r="K108" s="69" t="e">
        <f t="shared" si="3"/>
        <v>#REF!</v>
      </c>
    </row>
    <row r="109" spans="1:11" ht="63" x14ac:dyDescent="0.25">
      <c r="A109" s="63" t="e">
        <f>IF(#REF!&lt;&gt;"",#REF!,"")</f>
        <v>#REF!</v>
      </c>
      <c r="B109" s="63" t="e">
        <f>IF(#REF!&lt;&gt;"",#REF!,"")</f>
        <v>#REF!</v>
      </c>
      <c r="C109" s="63" t="e">
        <f>IF(#REF!&lt;&gt;"",#REF!,"")</f>
        <v>#REF!</v>
      </c>
      <c r="D109" s="63" t="e">
        <f>IF(#REF!&lt;&gt;"",#REF!,"")</f>
        <v>#REF!</v>
      </c>
      <c r="E109" s="63" t="e">
        <f>IF(#REF!&lt;&gt;"",#REF!,"")</f>
        <v>#REF!</v>
      </c>
      <c r="F109" s="63" t="e">
        <f>IF(#REF!&lt;&gt;"",#REF!,"")</f>
        <v>#REF!</v>
      </c>
      <c r="G109" s="64" t="e">
        <f>IF(#REF!&lt;&gt;"",#REF!,"")</f>
        <v>#REF!</v>
      </c>
      <c r="H109" s="64" t="e">
        <f>IF(#REF!&lt;&gt;"",#REF!,"")</f>
        <v>#REF!</v>
      </c>
      <c r="I109" s="64" t="e">
        <f>IF(ISNA(VLOOKUP(B109,Base!$B$3:$I$198,8,0)),"",IF(VLOOKUP(B109,Base!$B$3:$I$198,8,0)&gt;42468,VLOOKUP(B109,Base!$B$3:$I$198,8,0),""))</f>
        <v>#REF!</v>
      </c>
      <c r="J109" s="63" t="e">
        <f t="shared" si="2"/>
        <v>#REF!</v>
      </c>
      <c r="K109" s="69" t="e">
        <f t="shared" si="3"/>
        <v>#REF!</v>
      </c>
    </row>
    <row r="110" spans="1:11" ht="45" x14ac:dyDescent="0.25">
      <c r="A110" s="63" t="e">
        <f>IF(#REF!&lt;&gt;"",#REF!,"")</f>
        <v>#REF!</v>
      </c>
      <c r="B110" s="63" t="e">
        <f>IF(#REF!&lt;&gt;"",#REF!,"")</f>
        <v>#REF!</v>
      </c>
      <c r="C110" s="63" t="e">
        <f>IF(#REF!&lt;&gt;"",#REF!,"")</f>
        <v>#REF!</v>
      </c>
      <c r="D110" s="63" t="e">
        <f>IF(#REF!&lt;&gt;"",#REF!,"")</f>
        <v>#REF!</v>
      </c>
      <c r="E110" s="63" t="e">
        <f>IF(#REF!&lt;&gt;"",#REF!,"")</f>
        <v>#REF!</v>
      </c>
      <c r="F110" s="63" t="e">
        <f>IF(#REF!&lt;&gt;"",#REF!,"")</f>
        <v>#REF!</v>
      </c>
      <c r="G110" s="64" t="e">
        <f>IF(#REF!&lt;&gt;"",#REF!,"")</f>
        <v>#REF!</v>
      </c>
      <c r="H110" s="64" t="e">
        <f>IF(#REF!&lt;&gt;"",#REF!,"")</f>
        <v>#REF!</v>
      </c>
      <c r="I110" s="64" t="e">
        <f>IF(ISNA(VLOOKUP(B110,Base!$B$3:$I$198,8,0)),"",IF(VLOOKUP(B110,Base!$B$3:$I$198,8,0)&gt;42468,VLOOKUP(B110,Base!$B$3:$I$198,8,0),""))</f>
        <v>#REF!</v>
      </c>
      <c r="J110" s="63" t="e">
        <f t="shared" si="2"/>
        <v>#REF!</v>
      </c>
      <c r="K110" s="69" t="e">
        <f t="shared" si="3"/>
        <v>#REF!</v>
      </c>
    </row>
    <row r="111" spans="1:11" ht="117" x14ac:dyDescent="0.25">
      <c r="A111" s="63" t="e">
        <f>IF(#REF!&lt;&gt;"",#REF!,"")</f>
        <v>#REF!</v>
      </c>
      <c r="B111" s="63" t="e">
        <f>IF(#REF!&lt;&gt;"",#REF!,"")</f>
        <v>#REF!</v>
      </c>
      <c r="C111" s="63" t="e">
        <f>IF(#REF!&lt;&gt;"",#REF!,"")</f>
        <v>#REF!</v>
      </c>
      <c r="D111" s="63" t="e">
        <f>IF(#REF!&lt;&gt;"",#REF!,"")</f>
        <v>#REF!</v>
      </c>
      <c r="E111" s="63" t="e">
        <f>IF(#REF!&lt;&gt;"",#REF!,"")</f>
        <v>#REF!</v>
      </c>
      <c r="F111" s="63" t="e">
        <f>IF(#REF!&lt;&gt;"",#REF!,"")</f>
        <v>#REF!</v>
      </c>
      <c r="G111" s="64" t="e">
        <f>IF(#REF!&lt;&gt;"",#REF!,"")</f>
        <v>#REF!</v>
      </c>
      <c r="H111" s="64" t="e">
        <f>IF(#REF!&lt;&gt;"",#REF!,"")</f>
        <v>#REF!</v>
      </c>
      <c r="I111" s="64" t="e">
        <f>IF(ISNA(VLOOKUP(B111,Base!$B$3:$I$198,8,0)),"",IF(VLOOKUP(B111,Base!$B$3:$I$198,8,0)&gt;42468,VLOOKUP(B111,Base!$B$3:$I$198,8,0),""))</f>
        <v>#REF!</v>
      </c>
      <c r="J111" s="63" t="e">
        <f t="shared" si="2"/>
        <v>#REF!</v>
      </c>
      <c r="K111" s="69" t="e">
        <f t="shared" si="3"/>
        <v>#REF!</v>
      </c>
    </row>
    <row r="112" spans="1:11" ht="117" x14ac:dyDescent="0.25">
      <c r="A112" s="63" t="e">
        <f>IF(#REF!&lt;&gt;"",#REF!,"")</f>
        <v>#REF!</v>
      </c>
      <c r="B112" s="63" t="e">
        <f>IF(#REF!&lt;&gt;"",#REF!,"")</f>
        <v>#REF!</v>
      </c>
      <c r="C112" s="63" t="e">
        <f>IF(#REF!&lt;&gt;"",#REF!,"")</f>
        <v>#REF!</v>
      </c>
      <c r="D112" s="63" t="e">
        <f>IF(#REF!&lt;&gt;"",#REF!,"")</f>
        <v>#REF!</v>
      </c>
      <c r="E112" s="63" t="e">
        <f>IF(#REF!&lt;&gt;"",#REF!,"")</f>
        <v>#REF!</v>
      </c>
      <c r="F112" s="63" t="e">
        <f>IF(#REF!&lt;&gt;"",#REF!,"")</f>
        <v>#REF!</v>
      </c>
      <c r="G112" s="64" t="e">
        <f>IF(#REF!&lt;&gt;"",#REF!,"")</f>
        <v>#REF!</v>
      </c>
      <c r="H112" s="64" t="e">
        <f>IF(#REF!&lt;&gt;"",#REF!,"")</f>
        <v>#REF!</v>
      </c>
      <c r="I112" s="64" t="e">
        <f>IF(ISNA(VLOOKUP(B112,Base!$B$3:$I$198,8,0)),"",IF(VLOOKUP(B112,Base!$B$3:$I$198,8,0)&gt;42468,VLOOKUP(B112,Base!$B$3:$I$198,8,0),""))</f>
        <v>#REF!</v>
      </c>
      <c r="J112" s="63" t="e">
        <f t="shared" si="2"/>
        <v>#REF!</v>
      </c>
      <c r="K112" s="69" t="e">
        <f t="shared" si="3"/>
        <v>#REF!</v>
      </c>
    </row>
    <row r="113" spans="1:11" x14ac:dyDescent="0.25">
      <c r="A113" s="63" t="e">
        <f>IF(#REF!&lt;&gt;"",#REF!,"")</f>
        <v>#REF!</v>
      </c>
      <c r="B113" s="63" t="e">
        <f>IF(#REF!&lt;&gt;"",#REF!,"")</f>
        <v>#REF!</v>
      </c>
      <c r="C113" s="63" t="e">
        <f>IF(#REF!&lt;&gt;"",#REF!,"")</f>
        <v>#REF!</v>
      </c>
      <c r="D113" s="63" t="e">
        <f>IF(#REF!&lt;&gt;"",#REF!,"")</f>
        <v>#REF!</v>
      </c>
      <c r="E113" s="63" t="e">
        <f>IF(#REF!&lt;&gt;"",#REF!,"")</f>
        <v>#REF!</v>
      </c>
      <c r="F113" s="63" t="e">
        <f>IF(#REF!&lt;&gt;"",#REF!,"")</f>
        <v>#REF!</v>
      </c>
      <c r="G113" s="64" t="e">
        <f>IF(#REF!&lt;&gt;"",#REF!,"")</f>
        <v>#REF!</v>
      </c>
      <c r="H113" s="64" t="e">
        <f>IF(#REF!&lt;&gt;"",#REF!,"")</f>
        <v>#REF!</v>
      </c>
      <c r="I113" s="64" t="e">
        <f>IF(ISNA(VLOOKUP(B113,Base!$B$3:$I$198,8,0)),"",IF(VLOOKUP(B113,Base!$B$3:$I$198,8,0)&gt;42468,VLOOKUP(B113,Base!$B$3:$I$198,8,0),""))</f>
        <v>#REF!</v>
      </c>
      <c r="J113" s="63" t="e">
        <f t="shared" si="2"/>
        <v>#REF!</v>
      </c>
      <c r="K113" s="69" t="e">
        <f t="shared" si="3"/>
        <v>#REF!</v>
      </c>
    </row>
    <row r="114" spans="1:11" ht="153" x14ac:dyDescent="0.25">
      <c r="A114" s="63" t="e">
        <f>IF(#REF!&lt;&gt;"",#REF!,"")</f>
        <v>#REF!</v>
      </c>
      <c r="B114" s="63" t="e">
        <f>IF(#REF!&lt;&gt;"",#REF!,"")</f>
        <v>#REF!</v>
      </c>
      <c r="C114" s="63" t="e">
        <f>IF(#REF!&lt;&gt;"",#REF!,"")</f>
        <v>#REF!</v>
      </c>
      <c r="D114" s="63" t="e">
        <f>IF(#REF!&lt;&gt;"",#REF!,"")</f>
        <v>#REF!</v>
      </c>
      <c r="E114" s="63" t="e">
        <f>IF(#REF!&lt;&gt;"",#REF!,"")</f>
        <v>#REF!</v>
      </c>
      <c r="F114" s="63" t="e">
        <f>IF(#REF!&lt;&gt;"",#REF!,"")</f>
        <v>#REF!</v>
      </c>
      <c r="G114" s="64" t="e">
        <f>IF(#REF!&lt;&gt;"",#REF!,"")</f>
        <v>#REF!</v>
      </c>
      <c r="H114" s="64" t="e">
        <f>IF(#REF!&lt;&gt;"",#REF!,"")</f>
        <v>#REF!</v>
      </c>
      <c r="I114" s="64" t="e">
        <f>IF(ISNA(VLOOKUP(B114,Base!$B$3:$I$198,8,0)),"",IF(VLOOKUP(B114,Base!$B$3:$I$198,8,0)&gt;42468,VLOOKUP(B114,Base!$B$3:$I$198,8,0),""))</f>
        <v>#REF!</v>
      </c>
      <c r="J114" s="63" t="e">
        <f t="shared" si="2"/>
        <v>#REF!</v>
      </c>
      <c r="K114" s="69" t="e">
        <f t="shared" si="3"/>
        <v>#REF!</v>
      </c>
    </row>
    <row r="115" spans="1:11" ht="90" x14ac:dyDescent="0.25">
      <c r="A115" s="63" t="e">
        <f>IF(#REF!&lt;&gt;"",#REF!,"")</f>
        <v>#REF!</v>
      </c>
      <c r="B115" s="63" t="e">
        <f>IF(#REF!&lt;&gt;"",#REF!,"")</f>
        <v>#REF!</v>
      </c>
      <c r="C115" s="63" t="e">
        <f>IF(#REF!&lt;&gt;"",#REF!,"")</f>
        <v>#REF!</v>
      </c>
      <c r="D115" s="63" t="e">
        <f>IF(#REF!&lt;&gt;"",#REF!,"")</f>
        <v>#REF!</v>
      </c>
      <c r="E115" s="63" t="e">
        <f>IF(#REF!&lt;&gt;"",#REF!,"")</f>
        <v>#REF!</v>
      </c>
      <c r="F115" s="63" t="e">
        <f>IF(#REF!&lt;&gt;"",#REF!,"")</f>
        <v>#REF!</v>
      </c>
      <c r="G115" s="64" t="e">
        <f>IF(#REF!&lt;&gt;"",#REF!,"")</f>
        <v>#REF!</v>
      </c>
      <c r="H115" s="64" t="e">
        <f>IF(#REF!&lt;&gt;"",#REF!,"")</f>
        <v>#REF!</v>
      </c>
      <c r="I115" s="64" t="e">
        <f>IF(ISNA(VLOOKUP(B115,Base!$B$3:$I$198,8,0)),"",IF(VLOOKUP(B115,Base!$B$3:$I$198,8,0)&gt;42468,VLOOKUP(B115,Base!$B$3:$I$198,8,0),""))</f>
        <v>#REF!</v>
      </c>
      <c r="J115" s="63" t="e">
        <f t="shared" si="2"/>
        <v>#REF!</v>
      </c>
      <c r="K115" s="69" t="e">
        <f t="shared" si="3"/>
        <v>#REF!</v>
      </c>
    </row>
    <row r="116" spans="1:11" ht="90" x14ac:dyDescent="0.25">
      <c r="A116" s="63" t="e">
        <f>IF(#REF!&lt;&gt;"",#REF!,"")</f>
        <v>#REF!</v>
      </c>
      <c r="B116" s="63" t="e">
        <f>IF(#REF!&lt;&gt;"",#REF!,"")</f>
        <v>#REF!</v>
      </c>
      <c r="C116" s="63" t="e">
        <f>IF(#REF!&lt;&gt;"",#REF!,"")</f>
        <v>#REF!</v>
      </c>
      <c r="D116" s="63" t="e">
        <f>IF(#REF!&lt;&gt;"",#REF!,"")</f>
        <v>#REF!</v>
      </c>
      <c r="E116" s="63" t="e">
        <f>IF(#REF!&lt;&gt;"",#REF!,"")</f>
        <v>#REF!</v>
      </c>
      <c r="F116" s="63" t="e">
        <f>IF(#REF!&lt;&gt;"",#REF!,"")</f>
        <v>#REF!</v>
      </c>
      <c r="G116" s="64" t="e">
        <f>IF(#REF!&lt;&gt;"",#REF!,"")</f>
        <v>#REF!</v>
      </c>
      <c r="H116" s="64" t="e">
        <f>IF(#REF!&lt;&gt;"",#REF!,"")</f>
        <v>#REF!</v>
      </c>
      <c r="I116" s="64" t="e">
        <f>IF(ISNA(VLOOKUP(B116,Base!$B$3:$I$198,8,0)),"",IF(VLOOKUP(B116,Base!$B$3:$I$198,8,0)&gt;42468,VLOOKUP(B116,Base!$B$3:$I$198,8,0),""))</f>
        <v>#REF!</v>
      </c>
      <c r="J116" s="63" t="e">
        <f t="shared" si="2"/>
        <v>#REF!</v>
      </c>
      <c r="K116" s="69" t="e">
        <f t="shared" si="3"/>
        <v>#REF!</v>
      </c>
    </row>
    <row r="117" spans="1:11" ht="63" x14ac:dyDescent="0.25">
      <c r="A117" s="63" t="e">
        <f>IF(#REF!&lt;&gt;"",#REF!,"")</f>
        <v>#REF!</v>
      </c>
      <c r="B117" s="63" t="e">
        <f>IF(#REF!&lt;&gt;"",#REF!,"")</f>
        <v>#REF!</v>
      </c>
      <c r="C117" s="63" t="e">
        <f>IF(#REF!&lt;&gt;"",#REF!,"")</f>
        <v>#REF!</v>
      </c>
      <c r="D117" s="63" t="e">
        <f>IF(#REF!&lt;&gt;"",#REF!,"")</f>
        <v>#REF!</v>
      </c>
      <c r="E117" s="63" t="e">
        <f>IF(#REF!&lt;&gt;"",#REF!,"")</f>
        <v>#REF!</v>
      </c>
      <c r="F117" s="63" t="e">
        <f>IF(#REF!&lt;&gt;"",#REF!,"")</f>
        <v>#REF!</v>
      </c>
      <c r="G117" s="64" t="e">
        <f>IF(#REF!&lt;&gt;"",#REF!,"")</f>
        <v>#REF!</v>
      </c>
      <c r="H117" s="64" t="e">
        <f>IF(#REF!&lt;&gt;"",#REF!,"")</f>
        <v>#REF!</v>
      </c>
      <c r="I117" s="64" t="e">
        <f>IF(ISNA(VLOOKUP(B117,Base!$B$3:$I$198,8,0)),"",IF(VLOOKUP(B117,Base!$B$3:$I$198,8,0)&gt;42468,VLOOKUP(B117,Base!$B$3:$I$198,8,0),""))</f>
        <v>#REF!</v>
      </c>
      <c r="J117" s="63" t="e">
        <f t="shared" si="2"/>
        <v>#REF!</v>
      </c>
      <c r="K117" s="69" t="e">
        <f t="shared" si="3"/>
        <v>#REF!</v>
      </c>
    </row>
    <row r="118" spans="1:11" ht="99" x14ac:dyDescent="0.25">
      <c r="A118" s="63" t="e">
        <f>IF(#REF!&lt;&gt;"",#REF!,"")</f>
        <v>#REF!</v>
      </c>
      <c r="B118" s="63" t="e">
        <f>IF(#REF!&lt;&gt;"",#REF!,"")</f>
        <v>#REF!</v>
      </c>
      <c r="C118" s="63" t="e">
        <f>IF(#REF!&lt;&gt;"",#REF!,"")</f>
        <v>#REF!</v>
      </c>
      <c r="D118" s="63" t="e">
        <f>IF(#REF!&lt;&gt;"",#REF!,"")</f>
        <v>#REF!</v>
      </c>
      <c r="E118" s="63" t="e">
        <f>IF(#REF!&lt;&gt;"",#REF!,"")</f>
        <v>#REF!</v>
      </c>
      <c r="F118" s="63" t="e">
        <f>IF(#REF!&lt;&gt;"",#REF!,"")</f>
        <v>#REF!</v>
      </c>
      <c r="G118" s="64" t="e">
        <f>IF(#REF!&lt;&gt;"",#REF!,"")</f>
        <v>#REF!</v>
      </c>
      <c r="H118" s="64" t="e">
        <f>IF(#REF!&lt;&gt;"",#REF!,"")</f>
        <v>#REF!</v>
      </c>
      <c r="I118" s="64" t="e">
        <f>IF(ISNA(VLOOKUP(B118,Base!$B$3:$I$198,8,0)),"",IF(VLOOKUP(B118,Base!$B$3:$I$198,8,0)&gt;42468,VLOOKUP(B118,Base!$B$3:$I$198,8,0),""))</f>
        <v>#REF!</v>
      </c>
      <c r="J118" s="63" t="e">
        <f t="shared" si="2"/>
        <v>#REF!</v>
      </c>
      <c r="K118" s="69" t="e">
        <f t="shared" si="3"/>
        <v>#REF!</v>
      </c>
    </row>
    <row r="119" spans="1:11" x14ac:dyDescent="0.25">
      <c r="A119" s="63" t="e">
        <f>IF(#REF!&lt;&gt;"",#REF!,"")</f>
        <v>#REF!</v>
      </c>
      <c r="B119" s="63" t="e">
        <f>IF(#REF!&lt;&gt;"",#REF!,"")</f>
        <v>#REF!</v>
      </c>
      <c r="C119" s="63" t="e">
        <f>IF(#REF!&lt;&gt;"",#REF!,"")</f>
        <v>#REF!</v>
      </c>
      <c r="D119" s="63" t="e">
        <f>IF(#REF!&lt;&gt;"",#REF!,"")</f>
        <v>#REF!</v>
      </c>
      <c r="E119" s="63" t="e">
        <f>IF(#REF!&lt;&gt;"",#REF!,"")</f>
        <v>#REF!</v>
      </c>
      <c r="F119" s="63" t="e">
        <f>IF(#REF!&lt;&gt;"",#REF!,"")</f>
        <v>#REF!</v>
      </c>
      <c r="G119" s="64" t="e">
        <f>IF(#REF!&lt;&gt;"",#REF!,"")</f>
        <v>#REF!</v>
      </c>
      <c r="H119" s="64" t="e">
        <f>IF(#REF!&lt;&gt;"",#REF!,"")</f>
        <v>#REF!</v>
      </c>
      <c r="I119" s="64" t="e">
        <f>IF(ISNA(VLOOKUP(B119,Base!$B$3:$I$198,8,0)),"",IF(VLOOKUP(B119,Base!$B$3:$I$198,8,0)&gt;42468,VLOOKUP(B119,Base!$B$3:$I$198,8,0),""))</f>
        <v>#REF!</v>
      </c>
      <c r="J119" s="63" t="e">
        <f t="shared" si="2"/>
        <v>#REF!</v>
      </c>
      <c r="K119" s="69" t="e">
        <f t="shared" si="3"/>
        <v>#REF!</v>
      </c>
    </row>
    <row r="120" spans="1:11" ht="45" x14ac:dyDescent="0.25">
      <c r="A120" s="63" t="e">
        <f>IF(#REF!&lt;&gt;"",#REF!,"")</f>
        <v>#REF!</v>
      </c>
      <c r="B120" s="63" t="e">
        <f>IF(#REF!&lt;&gt;"",#REF!,"")</f>
        <v>#REF!</v>
      </c>
      <c r="C120" s="63" t="e">
        <f>IF(#REF!&lt;&gt;"",#REF!,"")</f>
        <v>#REF!</v>
      </c>
      <c r="D120" s="63" t="e">
        <f>IF(#REF!&lt;&gt;"",#REF!,"")</f>
        <v>#REF!</v>
      </c>
      <c r="E120" s="63" t="e">
        <f>IF(#REF!&lt;&gt;"",#REF!,"")</f>
        <v>#REF!</v>
      </c>
      <c r="F120" s="63" t="e">
        <f>IF(#REF!&lt;&gt;"",#REF!,"")</f>
        <v>#REF!</v>
      </c>
      <c r="G120" s="64" t="e">
        <f>IF(#REF!&lt;&gt;"",#REF!,"")</f>
        <v>#REF!</v>
      </c>
      <c r="H120" s="64" t="e">
        <f>IF(#REF!&lt;&gt;"",#REF!,"")</f>
        <v>#REF!</v>
      </c>
      <c r="I120" s="64" t="e">
        <f>IF(ISNA(VLOOKUP(B120,Base!$B$3:$I$198,8,0)),"",IF(VLOOKUP(B120,Base!$B$3:$I$198,8,0)&gt;42468,VLOOKUP(B120,Base!$B$3:$I$198,8,0),""))</f>
        <v>#REF!</v>
      </c>
      <c r="J120" s="63" t="e">
        <f t="shared" si="2"/>
        <v>#REF!</v>
      </c>
      <c r="K120" s="69" t="e">
        <f t="shared" si="3"/>
        <v>#REF!</v>
      </c>
    </row>
    <row r="121" spans="1:11" ht="117" x14ac:dyDescent="0.25">
      <c r="A121" s="63" t="e">
        <f>IF(#REF!&lt;&gt;"",#REF!,"")</f>
        <v>#REF!</v>
      </c>
      <c r="B121" s="63" t="e">
        <f>IF(#REF!&lt;&gt;"",#REF!,"")</f>
        <v>#REF!</v>
      </c>
      <c r="C121" s="63" t="e">
        <f>IF(#REF!&lt;&gt;"",#REF!,"")</f>
        <v>#REF!</v>
      </c>
      <c r="D121" s="63" t="e">
        <f>IF(#REF!&lt;&gt;"",#REF!,"")</f>
        <v>#REF!</v>
      </c>
      <c r="E121" s="63" t="e">
        <f>IF(#REF!&lt;&gt;"",#REF!,"")</f>
        <v>#REF!</v>
      </c>
      <c r="F121" s="63" t="e">
        <f>IF(#REF!&lt;&gt;"",#REF!,"")</f>
        <v>#REF!</v>
      </c>
      <c r="G121" s="64" t="e">
        <f>IF(#REF!&lt;&gt;"",#REF!,"")</f>
        <v>#REF!</v>
      </c>
      <c r="H121" s="64" t="e">
        <f>IF(#REF!&lt;&gt;"",#REF!,"")</f>
        <v>#REF!</v>
      </c>
      <c r="I121" s="64" t="e">
        <f>IF(ISNA(VLOOKUP(B121,Base!$B$3:$I$198,8,0)),"",IF(VLOOKUP(B121,Base!$B$3:$I$198,8,0)&gt;42468,VLOOKUP(B121,Base!$B$3:$I$198,8,0),""))</f>
        <v>#REF!</v>
      </c>
      <c r="J121" s="63" t="e">
        <f t="shared" si="2"/>
        <v>#REF!</v>
      </c>
      <c r="K121" s="69" t="e">
        <f t="shared" si="3"/>
        <v>#REF!</v>
      </c>
    </row>
    <row r="122" spans="1:11" ht="117" x14ac:dyDescent="0.25">
      <c r="A122" s="63" t="e">
        <f>IF(#REF!&lt;&gt;"",#REF!,"")</f>
        <v>#REF!</v>
      </c>
      <c r="B122" s="63" t="e">
        <f>IF(#REF!&lt;&gt;"",#REF!,"")</f>
        <v>#REF!</v>
      </c>
      <c r="C122" s="63" t="e">
        <f>IF(#REF!&lt;&gt;"",#REF!,"")</f>
        <v>#REF!</v>
      </c>
      <c r="D122" s="63" t="e">
        <f>IF(#REF!&lt;&gt;"",#REF!,"")</f>
        <v>#REF!</v>
      </c>
      <c r="E122" s="63" t="e">
        <f>IF(#REF!&lt;&gt;"",#REF!,"")</f>
        <v>#REF!</v>
      </c>
      <c r="F122" s="63" t="e">
        <f>IF(#REF!&lt;&gt;"",#REF!,"")</f>
        <v>#REF!</v>
      </c>
      <c r="G122" s="64" t="e">
        <f>IF(#REF!&lt;&gt;"",#REF!,"")</f>
        <v>#REF!</v>
      </c>
      <c r="H122" s="64" t="e">
        <f>IF(#REF!&lt;&gt;"",#REF!,"")</f>
        <v>#REF!</v>
      </c>
      <c r="I122" s="64" t="e">
        <f>IF(ISNA(VLOOKUP(B122,Base!$B$3:$I$198,8,0)),"",IF(VLOOKUP(B122,Base!$B$3:$I$198,8,0)&gt;42468,VLOOKUP(B122,Base!$B$3:$I$198,8,0),""))</f>
        <v>#REF!</v>
      </c>
      <c r="J122" s="63" t="e">
        <f t="shared" si="2"/>
        <v>#REF!</v>
      </c>
      <c r="K122" s="69" t="e">
        <f t="shared" si="3"/>
        <v>#REF!</v>
      </c>
    </row>
    <row r="123" spans="1:11" ht="117" x14ac:dyDescent="0.25">
      <c r="A123" s="63" t="e">
        <f>IF(#REF!&lt;&gt;"",#REF!,"")</f>
        <v>#REF!</v>
      </c>
      <c r="B123" s="63" t="e">
        <f>IF(#REF!&lt;&gt;"",#REF!,"")</f>
        <v>#REF!</v>
      </c>
      <c r="C123" s="63" t="e">
        <f>IF(#REF!&lt;&gt;"",#REF!,"")</f>
        <v>#REF!</v>
      </c>
      <c r="D123" s="63" t="e">
        <f>IF(#REF!&lt;&gt;"",#REF!,"")</f>
        <v>#REF!</v>
      </c>
      <c r="E123" s="63" t="e">
        <f>IF(#REF!&lt;&gt;"",#REF!,"")</f>
        <v>#REF!</v>
      </c>
      <c r="F123" s="63" t="e">
        <f>IF(#REF!&lt;&gt;"",#REF!,"")</f>
        <v>#REF!</v>
      </c>
      <c r="G123" s="64" t="e">
        <f>IF(#REF!&lt;&gt;"",#REF!,"")</f>
        <v>#REF!</v>
      </c>
      <c r="H123" s="64" t="e">
        <f>IF(#REF!&lt;&gt;"",#REF!,"")</f>
        <v>#REF!</v>
      </c>
      <c r="I123" s="64" t="e">
        <f>IF(ISNA(VLOOKUP(B123,Base!$B$3:$I$198,8,0)),"",IF(VLOOKUP(B123,Base!$B$3:$I$198,8,0)&gt;42468,VLOOKUP(B123,Base!$B$3:$I$198,8,0),""))</f>
        <v>#REF!</v>
      </c>
      <c r="J123" s="63" t="e">
        <f t="shared" si="2"/>
        <v>#REF!</v>
      </c>
      <c r="K123" s="69" t="e">
        <f t="shared" si="3"/>
        <v>#REF!</v>
      </c>
    </row>
    <row r="124" spans="1:11" ht="117" x14ac:dyDescent="0.25">
      <c r="A124" s="63" t="e">
        <f>IF(#REF!&lt;&gt;"",#REF!,"")</f>
        <v>#REF!</v>
      </c>
      <c r="B124" s="63" t="e">
        <f>IF(#REF!&lt;&gt;"",#REF!,"")</f>
        <v>#REF!</v>
      </c>
      <c r="C124" s="63" t="e">
        <f>IF(#REF!&lt;&gt;"",#REF!,"")</f>
        <v>#REF!</v>
      </c>
      <c r="D124" s="63" t="e">
        <f>IF(#REF!&lt;&gt;"",#REF!,"")</f>
        <v>#REF!</v>
      </c>
      <c r="E124" s="63" t="e">
        <f>IF(#REF!&lt;&gt;"",#REF!,"")</f>
        <v>#REF!</v>
      </c>
      <c r="F124" s="63" t="e">
        <f>IF(#REF!&lt;&gt;"",#REF!,"")</f>
        <v>#REF!</v>
      </c>
      <c r="G124" s="64" t="e">
        <f>IF(#REF!&lt;&gt;"",#REF!,"")</f>
        <v>#REF!</v>
      </c>
      <c r="H124" s="64" t="e">
        <f>IF(#REF!&lt;&gt;"",#REF!,"")</f>
        <v>#REF!</v>
      </c>
      <c r="I124" s="64" t="e">
        <f>IF(ISNA(VLOOKUP(B124,Base!$B$3:$I$198,8,0)),"",IF(VLOOKUP(B124,Base!$B$3:$I$198,8,0)&gt;42468,VLOOKUP(B124,Base!$B$3:$I$198,8,0),""))</f>
        <v>#REF!</v>
      </c>
      <c r="J124" s="63" t="e">
        <f t="shared" si="2"/>
        <v>#REF!</v>
      </c>
      <c r="K124" s="69" t="e">
        <f t="shared" si="3"/>
        <v>#REF!</v>
      </c>
    </row>
    <row r="125" spans="1:11" ht="81" x14ac:dyDescent="0.25">
      <c r="A125" s="63" t="e">
        <f>IF(#REF!&lt;&gt;"",#REF!,"")</f>
        <v>#REF!</v>
      </c>
      <c r="B125" s="63" t="e">
        <f>IF(#REF!&lt;&gt;"",#REF!,"")</f>
        <v>#REF!</v>
      </c>
      <c r="C125" s="63" t="e">
        <f>IF(#REF!&lt;&gt;"",#REF!,"")</f>
        <v>#REF!</v>
      </c>
      <c r="D125" s="63" t="e">
        <f>IF(#REF!&lt;&gt;"",#REF!,"")</f>
        <v>#REF!</v>
      </c>
      <c r="E125" s="63" t="e">
        <f>IF(#REF!&lt;&gt;"",#REF!,"")</f>
        <v>#REF!</v>
      </c>
      <c r="F125" s="63" t="e">
        <f>IF(#REF!&lt;&gt;"",#REF!,"")</f>
        <v>#REF!</v>
      </c>
      <c r="G125" s="64" t="e">
        <f>IF(#REF!&lt;&gt;"",#REF!,"")</f>
        <v>#REF!</v>
      </c>
      <c r="H125" s="64" t="e">
        <f>IF(#REF!&lt;&gt;"",#REF!,"")</f>
        <v>#REF!</v>
      </c>
      <c r="I125" s="64" t="e">
        <f>IF(ISNA(VLOOKUP(B125,Base!$B$3:$I$198,8,0)),"",IF(VLOOKUP(B125,Base!$B$3:$I$198,8,0)&gt;42468,VLOOKUP(B125,Base!$B$3:$I$198,8,0),""))</f>
        <v>#REF!</v>
      </c>
      <c r="J125" s="63" t="e">
        <f t="shared" si="2"/>
        <v>#REF!</v>
      </c>
      <c r="K125" s="69" t="e">
        <f t="shared" si="3"/>
        <v>#REF!</v>
      </c>
    </row>
    <row r="126" spans="1:11" ht="45" x14ac:dyDescent="0.25">
      <c r="A126" s="63" t="e">
        <f>IF(#REF!&lt;&gt;"",#REF!,"")</f>
        <v>#REF!</v>
      </c>
      <c r="B126" s="63" t="e">
        <f>IF(#REF!&lt;&gt;"",#REF!,"")</f>
        <v>#REF!</v>
      </c>
      <c r="C126" s="63" t="e">
        <f>IF(#REF!&lt;&gt;"",#REF!,"")</f>
        <v>#REF!</v>
      </c>
      <c r="D126" s="63" t="e">
        <f>IF(#REF!&lt;&gt;"",#REF!,"")</f>
        <v>#REF!</v>
      </c>
      <c r="E126" s="63" t="e">
        <f>IF(#REF!&lt;&gt;"",#REF!,"")</f>
        <v>#REF!</v>
      </c>
      <c r="F126" s="63" t="e">
        <f>IF(#REF!&lt;&gt;"",#REF!,"")</f>
        <v>#REF!</v>
      </c>
      <c r="G126" s="64" t="e">
        <f>IF(#REF!&lt;&gt;"",#REF!,"")</f>
        <v>#REF!</v>
      </c>
      <c r="H126" s="64" t="e">
        <f>IF(#REF!&lt;&gt;"",#REF!,"")</f>
        <v>#REF!</v>
      </c>
      <c r="I126" s="64" t="e">
        <f>IF(ISNA(VLOOKUP(B126,Base!$B$3:$I$198,8,0)),"",IF(VLOOKUP(B126,Base!$B$3:$I$198,8,0)&gt;42468,VLOOKUP(B126,Base!$B$3:$I$198,8,0),""))</f>
        <v>#REF!</v>
      </c>
      <c r="J126" s="63" t="e">
        <f t="shared" si="2"/>
        <v>#REF!</v>
      </c>
      <c r="K126" s="69" t="e">
        <f t="shared" si="3"/>
        <v>#REF!</v>
      </c>
    </row>
    <row r="127" spans="1:11" ht="36" x14ac:dyDescent="0.25">
      <c r="A127" s="63" t="e">
        <f>IF(#REF!&lt;&gt;"",#REF!,"")</f>
        <v>#REF!</v>
      </c>
      <c r="B127" s="63" t="e">
        <f>IF(#REF!&lt;&gt;"",#REF!,"")</f>
        <v>#REF!</v>
      </c>
      <c r="C127" s="63" t="e">
        <f>IF(#REF!&lt;&gt;"",#REF!,"")</f>
        <v>#REF!</v>
      </c>
      <c r="D127" s="63" t="e">
        <f>IF(#REF!&lt;&gt;"",#REF!,"")</f>
        <v>#REF!</v>
      </c>
      <c r="E127" s="63" t="e">
        <f>IF(#REF!&lt;&gt;"",#REF!,"")</f>
        <v>#REF!</v>
      </c>
      <c r="F127" s="63" t="e">
        <f>IF(#REF!&lt;&gt;"",#REF!,"")</f>
        <v>#REF!</v>
      </c>
      <c r="G127" s="64" t="e">
        <f>IF(#REF!&lt;&gt;"",#REF!,"")</f>
        <v>#REF!</v>
      </c>
      <c r="H127" s="64" t="e">
        <f>IF(#REF!&lt;&gt;"",#REF!,"")</f>
        <v>#REF!</v>
      </c>
      <c r="I127" s="64" t="e">
        <f>IF(ISNA(VLOOKUP(B127,Base!$B$3:$I$198,8,0)),"",IF(VLOOKUP(B127,Base!$B$3:$I$198,8,0)&gt;42468,VLOOKUP(B127,Base!$B$3:$I$198,8,0),""))</f>
        <v>#REF!</v>
      </c>
      <c r="J127" s="63" t="e">
        <f t="shared" si="2"/>
        <v>#REF!</v>
      </c>
      <c r="K127" s="69" t="e">
        <f t="shared" si="3"/>
        <v>#REF!</v>
      </c>
    </row>
    <row r="128" spans="1:11" ht="90" x14ac:dyDescent="0.25">
      <c r="A128" s="63" t="e">
        <f>IF(#REF!&lt;&gt;"",#REF!,"")</f>
        <v>#REF!</v>
      </c>
      <c r="B128" s="63" t="e">
        <f>IF(#REF!&lt;&gt;"",#REF!,"")</f>
        <v>#REF!</v>
      </c>
      <c r="C128" s="63" t="e">
        <f>IF(#REF!&lt;&gt;"",#REF!,"")</f>
        <v>#REF!</v>
      </c>
      <c r="D128" s="63" t="e">
        <f>IF(#REF!&lt;&gt;"",#REF!,"")</f>
        <v>#REF!</v>
      </c>
      <c r="E128" s="63" t="e">
        <f>IF(#REF!&lt;&gt;"",#REF!,"")</f>
        <v>#REF!</v>
      </c>
      <c r="F128" s="63" t="e">
        <f>IF(#REF!&lt;&gt;"",#REF!,"")</f>
        <v>#REF!</v>
      </c>
      <c r="G128" s="64" t="e">
        <f>IF(#REF!&lt;&gt;"",#REF!,"")</f>
        <v>#REF!</v>
      </c>
      <c r="H128" s="64" t="e">
        <f>IF(#REF!&lt;&gt;"",#REF!,"")</f>
        <v>#REF!</v>
      </c>
      <c r="I128" s="64" t="e">
        <f>IF(ISNA(VLOOKUP(B128,Base!$B$3:$I$198,8,0)),"",IF(VLOOKUP(B128,Base!$B$3:$I$198,8,0)&gt;42468,VLOOKUP(B128,Base!$B$3:$I$198,8,0),""))</f>
        <v>#REF!</v>
      </c>
      <c r="J128" s="63" t="e">
        <f t="shared" si="2"/>
        <v>#REF!</v>
      </c>
      <c r="K128" s="69" t="e">
        <f t="shared" si="3"/>
        <v>#REF!</v>
      </c>
    </row>
    <row r="129" spans="1:11" ht="90" x14ac:dyDescent="0.25">
      <c r="A129" s="63" t="e">
        <f>IF(#REF!&lt;&gt;"",#REF!,"")</f>
        <v>#REF!</v>
      </c>
      <c r="B129" s="63" t="e">
        <f>IF(#REF!&lt;&gt;"",#REF!,"")</f>
        <v>#REF!</v>
      </c>
      <c r="C129" s="63" t="e">
        <f>IF(#REF!&lt;&gt;"",#REF!,"")</f>
        <v>#REF!</v>
      </c>
      <c r="D129" s="63" t="e">
        <f>IF(#REF!&lt;&gt;"",#REF!,"")</f>
        <v>#REF!</v>
      </c>
      <c r="E129" s="63" t="e">
        <f>IF(#REF!&lt;&gt;"",#REF!,"")</f>
        <v>#REF!</v>
      </c>
      <c r="F129" s="63" t="e">
        <f>IF(#REF!&lt;&gt;"",#REF!,"")</f>
        <v>#REF!</v>
      </c>
      <c r="G129" s="64" t="e">
        <f>IF(#REF!&lt;&gt;"",#REF!,"")</f>
        <v>#REF!</v>
      </c>
      <c r="H129" s="64" t="e">
        <f>IF(#REF!&lt;&gt;"",#REF!,"")</f>
        <v>#REF!</v>
      </c>
      <c r="I129" s="64" t="e">
        <f>IF(ISNA(VLOOKUP(B129,Base!$B$3:$I$198,8,0)),"",IF(VLOOKUP(B129,Base!$B$3:$I$198,8,0)&gt;42468,VLOOKUP(B129,Base!$B$3:$I$198,8,0),""))</f>
        <v>#REF!</v>
      </c>
      <c r="J129" s="63" t="e">
        <f t="shared" si="2"/>
        <v>#REF!</v>
      </c>
      <c r="K129" s="69" t="e">
        <f t="shared" si="3"/>
        <v>#REF!</v>
      </c>
    </row>
    <row r="130" spans="1:11" ht="90" x14ac:dyDescent="0.25">
      <c r="A130" s="63" t="e">
        <f>IF(#REF!&lt;&gt;"",#REF!,"")</f>
        <v>#REF!</v>
      </c>
      <c r="B130" s="63" t="e">
        <f>IF(#REF!&lt;&gt;"",#REF!,"")</f>
        <v>#REF!</v>
      </c>
      <c r="C130" s="63" t="e">
        <f>IF(#REF!&lt;&gt;"",#REF!,"")</f>
        <v>#REF!</v>
      </c>
      <c r="D130" s="63" t="e">
        <f>IF(#REF!&lt;&gt;"",#REF!,"")</f>
        <v>#REF!</v>
      </c>
      <c r="E130" s="63" t="e">
        <f>IF(#REF!&lt;&gt;"",#REF!,"")</f>
        <v>#REF!</v>
      </c>
      <c r="F130" s="63" t="e">
        <f>IF(#REF!&lt;&gt;"",#REF!,"")</f>
        <v>#REF!</v>
      </c>
      <c r="G130" s="64" t="e">
        <f>IF(#REF!&lt;&gt;"",#REF!,"")</f>
        <v>#REF!</v>
      </c>
      <c r="H130" s="64" t="e">
        <f>IF(#REF!&lt;&gt;"",#REF!,"")</f>
        <v>#REF!</v>
      </c>
      <c r="I130" s="64" t="e">
        <f>IF(ISNA(VLOOKUP(B130,Base!$B$3:$I$198,8,0)),"",IF(VLOOKUP(B130,Base!$B$3:$I$198,8,0)&gt;42468,VLOOKUP(B130,Base!$B$3:$I$198,8,0),""))</f>
        <v>#REF!</v>
      </c>
      <c r="J130" s="63" t="e">
        <f t="shared" si="2"/>
        <v>#REF!</v>
      </c>
      <c r="K130" s="69" t="e">
        <f t="shared" si="3"/>
        <v>#REF!</v>
      </c>
    </row>
    <row r="131" spans="1:11" ht="81" x14ac:dyDescent="0.25">
      <c r="A131" s="63" t="e">
        <f>IF(#REF!&lt;&gt;"",#REF!,"")</f>
        <v>#REF!</v>
      </c>
      <c r="B131" s="63" t="e">
        <f>IF(#REF!&lt;&gt;"",#REF!,"")</f>
        <v>#REF!</v>
      </c>
      <c r="C131" s="63" t="e">
        <f>IF(#REF!&lt;&gt;"",#REF!,"")</f>
        <v>#REF!</v>
      </c>
      <c r="D131" s="63" t="e">
        <f>IF(#REF!&lt;&gt;"",#REF!,"")</f>
        <v>#REF!</v>
      </c>
      <c r="E131" s="63" t="e">
        <f>IF(#REF!&lt;&gt;"",#REF!,"")</f>
        <v>#REF!</v>
      </c>
      <c r="F131" s="63" t="e">
        <f>IF(#REF!&lt;&gt;"",#REF!,"")</f>
        <v>#REF!</v>
      </c>
      <c r="G131" s="64" t="e">
        <f>IF(#REF!&lt;&gt;"",#REF!,"")</f>
        <v>#REF!</v>
      </c>
      <c r="H131" s="64" t="e">
        <f>IF(#REF!&lt;&gt;"",#REF!,"")</f>
        <v>#REF!</v>
      </c>
      <c r="I131" s="64" t="e">
        <f>IF(ISNA(VLOOKUP(B131,Base!$B$3:$I$198,8,0)),"",IF(VLOOKUP(B131,Base!$B$3:$I$198,8,0)&gt;42468,VLOOKUP(B131,Base!$B$3:$I$198,8,0),""))</f>
        <v>#REF!</v>
      </c>
      <c r="J131" s="63" t="e">
        <f t="shared" ref="J131:J194" si="4">IF(E131&lt;&gt;"",IF(E131="NO",IF(ISNUMBER(G131),IF(ISNUMBER(H131),H131-G131,"Sin fecha final"),"Sin fecha inicial"),"Permanente"),"")</f>
        <v>#REF!</v>
      </c>
      <c r="K131" s="69" t="e">
        <f t="shared" ref="K131:K194" si="5">IF(E131&lt;&gt;"",IF(E131="NO",IF(ISNUMBER(H131),IF(ISNUMBER(I131),I131-H131,"Sin fecha final"),"Sin fecha inicial"),"Permanente"),"")</f>
        <v>#REF!</v>
      </c>
    </row>
    <row r="132" spans="1:11" ht="63" x14ac:dyDescent="0.25">
      <c r="A132" s="63" t="e">
        <f>IF(#REF!&lt;&gt;"",#REF!,"")</f>
        <v>#REF!</v>
      </c>
      <c r="B132" s="63" t="e">
        <f>IF(#REF!&lt;&gt;"",#REF!,"")</f>
        <v>#REF!</v>
      </c>
      <c r="C132" s="63" t="e">
        <f>IF(#REF!&lt;&gt;"",#REF!,"")</f>
        <v>#REF!</v>
      </c>
      <c r="D132" s="63" t="e">
        <f>IF(#REF!&lt;&gt;"",#REF!,"")</f>
        <v>#REF!</v>
      </c>
      <c r="E132" s="63" t="e">
        <f>IF(#REF!&lt;&gt;"",#REF!,"")</f>
        <v>#REF!</v>
      </c>
      <c r="F132" s="63" t="e">
        <f>IF(#REF!&lt;&gt;"",#REF!,"")</f>
        <v>#REF!</v>
      </c>
      <c r="G132" s="64" t="e">
        <f>IF(#REF!&lt;&gt;"",#REF!,"")</f>
        <v>#REF!</v>
      </c>
      <c r="H132" s="64" t="e">
        <f>IF(#REF!&lt;&gt;"",#REF!,"")</f>
        <v>#REF!</v>
      </c>
      <c r="I132" s="64" t="e">
        <f>IF(ISNA(VLOOKUP(B132,Base!$B$3:$I$198,8,0)),"",IF(VLOOKUP(B132,Base!$B$3:$I$198,8,0)&gt;42468,VLOOKUP(B132,Base!$B$3:$I$198,8,0),""))</f>
        <v>#REF!</v>
      </c>
      <c r="J132" s="63" t="e">
        <f t="shared" si="4"/>
        <v>#REF!</v>
      </c>
      <c r="K132" s="69" t="e">
        <f t="shared" si="5"/>
        <v>#REF!</v>
      </c>
    </row>
    <row r="133" spans="1:11" ht="99" x14ac:dyDescent="0.25">
      <c r="A133" s="63" t="e">
        <f>IF(#REF!&lt;&gt;"",#REF!,"")</f>
        <v>#REF!</v>
      </c>
      <c r="B133" s="63" t="e">
        <f>IF(#REF!&lt;&gt;"",#REF!,"")</f>
        <v>#REF!</v>
      </c>
      <c r="C133" s="63" t="e">
        <f>IF(#REF!&lt;&gt;"",#REF!,"")</f>
        <v>#REF!</v>
      </c>
      <c r="D133" s="63" t="e">
        <f>IF(#REF!&lt;&gt;"",#REF!,"")</f>
        <v>#REF!</v>
      </c>
      <c r="E133" s="63" t="e">
        <f>IF(#REF!&lt;&gt;"",#REF!,"")</f>
        <v>#REF!</v>
      </c>
      <c r="F133" s="63" t="e">
        <f>IF(#REF!&lt;&gt;"",#REF!,"")</f>
        <v>#REF!</v>
      </c>
      <c r="G133" s="64" t="e">
        <f>IF(#REF!&lt;&gt;"",#REF!,"")</f>
        <v>#REF!</v>
      </c>
      <c r="H133" s="64" t="e">
        <f>IF(#REF!&lt;&gt;"",#REF!,"")</f>
        <v>#REF!</v>
      </c>
      <c r="I133" s="64" t="e">
        <f>IF(ISNA(VLOOKUP(B133,Base!$B$3:$I$198,8,0)),"",IF(VLOOKUP(B133,Base!$B$3:$I$198,8,0)&gt;42468,VLOOKUP(B133,Base!$B$3:$I$198,8,0),""))</f>
        <v>#REF!</v>
      </c>
      <c r="J133" s="63" t="e">
        <f t="shared" si="4"/>
        <v>#REF!</v>
      </c>
      <c r="K133" s="69" t="e">
        <f t="shared" si="5"/>
        <v>#REF!</v>
      </c>
    </row>
    <row r="134" spans="1:11" ht="81" x14ac:dyDescent="0.25">
      <c r="A134" s="63" t="e">
        <f>IF(#REF!&lt;&gt;"",#REF!,"")</f>
        <v>#REF!</v>
      </c>
      <c r="B134" s="63" t="e">
        <f>IF(#REF!&lt;&gt;"",#REF!,"")</f>
        <v>#REF!</v>
      </c>
      <c r="C134" s="63" t="e">
        <f>IF(#REF!&lt;&gt;"",#REF!,"")</f>
        <v>#REF!</v>
      </c>
      <c r="D134" s="63" t="e">
        <f>IF(#REF!&lt;&gt;"",#REF!,"")</f>
        <v>#REF!</v>
      </c>
      <c r="E134" s="63" t="e">
        <f>IF(#REF!&lt;&gt;"",#REF!,"")</f>
        <v>#REF!</v>
      </c>
      <c r="F134" s="63" t="e">
        <f>IF(#REF!&lt;&gt;"",#REF!,"")</f>
        <v>#REF!</v>
      </c>
      <c r="G134" s="64" t="e">
        <f>IF(#REF!&lt;&gt;"",#REF!,"")</f>
        <v>#REF!</v>
      </c>
      <c r="H134" s="64" t="e">
        <f>IF(#REF!&lt;&gt;"",#REF!,"")</f>
        <v>#REF!</v>
      </c>
      <c r="I134" s="64" t="e">
        <f>IF(ISNA(VLOOKUP(B134,Base!$B$3:$I$198,8,0)),"",IF(VLOOKUP(B134,Base!$B$3:$I$198,8,0)&gt;42468,VLOOKUP(B134,Base!$B$3:$I$198,8,0),""))</f>
        <v>#REF!</v>
      </c>
      <c r="J134" s="63" t="e">
        <f t="shared" si="4"/>
        <v>#REF!</v>
      </c>
      <c r="K134" s="69" t="e">
        <f t="shared" si="5"/>
        <v>#REF!</v>
      </c>
    </row>
    <row r="135" spans="1:11" ht="216" x14ac:dyDescent="0.25">
      <c r="A135" s="63" t="e">
        <f>IF(#REF!&lt;&gt;"",#REF!,"")</f>
        <v>#REF!</v>
      </c>
      <c r="B135" s="63" t="e">
        <f>IF(#REF!&lt;&gt;"",#REF!,"")</f>
        <v>#REF!</v>
      </c>
      <c r="C135" s="63" t="e">
        <f>IF(#REF!&lt;&gt;"",#REF!,"")</f>
        <v>#REF!</v>
      </c>
      <c r="D135" s="63" t="e">
        <f>IF(#REF!&lt;&gt;"",#REF!,"")</f>
        <v>#REF!</v>
      </c>
      <c r="E135" s="63" t="e">
        <f>IF(#REF!&lt;&gt;"",#REF!,"")</f>
        <v>#REF!</v>
      </c>
      <c r="F135" s="63" t="e">
        <f>IF(#REF!&lt;&gt;"",#REF!,"")</f>
        <v>#REF!</v>
      </c>
      <c r="G135" s="64" t="e">
        <f>IF(#REF!&lt;&gt;"",#REF!,"")</f>
        <v>#REF!</v>
      </c>
      <c r="H135" s="64" t="e">
        <f>IF(#REF!&lt;&gt;"",#REF!,"")</f>
        <v>#REF!</v>
      </c>
      <c r="I135" s="64" t="e">
        <f>IF(ISNA(VLOOKUP(B135,Base!$B$3:$I$198,8,0)),"",IF(VLOOKUP(B135,Base!$B$3:$I$198,8,0)&gt;42468,VLOOKUP(B135,Base!$B$3:$I$198,8,0),""))</f>
        <v>#REF!</v>
      </c>
      <c r="J135" s="63" t="e">
        <f t="shared" si="4"/>
        <v>#REF!</v>
      </c>
      <c r="K135" s="69" t="e">
        <f t="shared" si="5"/>
        <v>#REF!</v>
      </c>
    </row>
    <row r="136" spans="1:11" ht="45" x14ac:dyDescent="0.25">
      <c r="A136" s="63" t="e">
        <f>IF(#REF!&lt;&gt;"",#REF!,"")</f>
        <v>#REF!</v>
      </c>
      <c r="B136" s="63" t="e">
        <f>IF(#REF!&lt;&gt;"",#REF!,"")</f>
        <v>#REF!</v>
      </c>
      <c r="C136" s="63" t="e">
        <f>IF(#REF!&lt;&gt;"",#REF!,"")</f>
        <v>#REF!</v>
      </c>
      <c r="D136" s="63" t="e">
        <f>IF(#REF!&lt;&gt;"",#REF!,"")</f>
        <v>#REF!</v>
      </c>
      <c r="E136" s="63" t="e">
        <f>IF(#REF!&lt;&gt;"",#REF!,"")</f>
        <v>#REF!</v>
      </c>
      <c r="F136" s="63" t="e">
        <f>IF(#REF!&lt;&gt;"",#REF!,"")</f>
        <v>#REF!</v>
      </c>
      <c r="G136" s="64" t="e">
        <f>IF(#REF!&lt;&gt;"",#REF!,"")</f>
        <v>#REF!</v>
      </c>
      <c r="H136" s="64" t="e">
        <f>IF(#REF!&lt;&gt;"",#REF!,"")</f>
        <v>#REF!</v>
      </c>
      <c r="I136" s="64" t="e">
        <f>IF(ISNA(VLOOKUP(B136,Base!$B$3:$I$198,8,0)),"",IF(VLOOKUP(B136,Base!$B$3:$I$198,8,0)&gt;42468,VLOOKUP(B136,Base!$B$3:$I$198,8,0),""))</f>
        <v>#REF!</v>
      </c>
      <c r="J136" s="63" t="e">
        <f t="shared" si="4"/>
        <v>#REF!</v>
      </c>
      <c r="K136" s="69" t="e">
        <f t="shared" si="5"/>
        <v>#REF!</v>
      </c>
    </row>
    <row r="137" spans="1:11" ht="45" x14ac:dyDescent="0.25">
      <c r="A137" s="63" t="e">
        <f>IF(#REF!&lt;&gt;"",#REF!,"")</f>
        <v>#REF!</v>
      </c>
      <c r="B137" s="63" t="e">
        <f>IF(#REF!&lt;&gt;"",#REF!,"")</f>
        <v>#REF!</v>
      </c>
      <c r="C137" s="63" t="e">
        <f>IF(#REF!&lt;&gt;"",#REF!,"")</f>
        <v>#REF!</v>
      </c>
      <c r="D137" s="63" t="e">
        <f>IF(#REF!&lt;&gt;"",#REF!,"")</f>
        <v>#REF!</v>
      </c>
      <c r="E137" s="63" t="e">
        <f>IF(#REF!&lt;&gt;"",#REF!,"")</f>
        <v>#REF!</v>
      </c>
      <c r="F137" s="63" t="e">
        <f>IF(#REF!&lt;&gt;"",#REF!,"")</f>
        <v>#REF!</v>
      </c>
      <c r="G137" s="64" t="e">
        <f>IF(#REF!&lt;&gt;"",#REF!,"")</f>
        <v>#REF!</v>
      </c>
      <c r="H137" s="64" t="e">
        <f>IF(#REF!&lt;&gt;"",#REF!,"")</f>
        <v>#REF!</v>
      </c>
      <c r="I137" s="64" t="e">
        <f>IF(ISNA(VLOOKUP(B137,Base!$B$3:$I$198,8,0)),"",IF(VLOOKUP(B137,Base!$B$3:$I$198,8,0)&gt;42468,VLOOKUP(B137,Base!$B$3:$I$198,8,0),""))</f>
        <v>#REF!</v>
      </c>
      <c r="J137" s="63" t="e">
        <f t="shared" si="4"/>
        <v>#REF!</v>
      </c>
      <c r="K137" s="69" t="e">
        <f t="shared" si="5"/>
        <v>#REF!</v>
      </c>
    </row>
    <row r="138" spans="1:11" ht="90" hidden="1" x14ac:dyDescent="0.25">
      <c r="A138" s="63" t="e">
        <f>IF(#REF!&lt;&gt;"",#REF!,"")</f>
        <v>#REF!</v>
      </c>
      <c r="B138" s="63" t="e">
        <f>IF(#REF!&lt;&gt;"",#REF!,"")</f>
        <v>#REF!</v>
      </c>
      <c r="C138" s="63" t="e">
        <f>IF(#REF!&lt;&gt;"",#REF!,"")</f>
        <v>#REF!</v>
      </c>
      <c r="D138" s="63" t="e">
        <f>IF(#REF!&lt;&gt;"",#REF!,"")</f>
        <v>#REF!</v>
      </c>
      <c r="E138" s="63" t="e">
        <f>IF(#REF!&lt;&gt;"",#REF!,"")</f>
        <v>#REF!</v>
      </c>
      <c r="F138" s="63" t="e">
        <f>IF(#REF!&lt;&gt;"",#REF!,"")</f>
        <v>#REF!</v>
      </c>
      <c r="G138" s="64" t="e">
        <f>IF(#REF!&lt;&gt;"",#REF!,"")</f>
        <v>#REF!</v>
      </c>
      <c r="H138" s="64" t="e">
        <f>IF(#REF!&lt;&gt;"",#REF!,"")</f>
        <v>#REF!</v>
      </c>
      <c r="I138" s="64" t="e">
        <f>IF(ISNA(VLOOKUP(B138,Base!$B$3:$I$198,8,0)),"",IF(VLOOKUP(B138,Base!$B$3:$I$198,8,0)&gt;42468,VLOOKUP(B138,Base!$B$3:$I$198,8,0),""))</f>
        <v>#REF!</v>
      </c>
      <c r="J138" s="63" t="e">
        <f t="shared" si="4"/>
        <v>#REF!</v>
      </c>
      <c r="K138" s="69" t="e">
        <f t="shared" si="5"/>
        <v>#REF!</v>
      </c>
    </row>
    <row r="139" spans="1:11" ht="90" x14ac:dyDescent="0.25">
      <c r="A139" s="63" t="e">
        <f>IF(#REF!&lt;&gt;"",#REF!,"")</f>
        <v>#REF!</v>
      </c>
      <c r="B139" s="63" t="e">
        <f>IF(#REF!&lt;&gt;"",#REF!,"")</f>
        <v>#REF!</v>
      </c>
      <c r="C139" s="63" t="e">
        <f>IF(#REF!&lt;&gt;"",#REF!,"")</f>
        <v>#REF!</v>
      </c>
      <c r="D139" s="63" t="e">
        <f>IF(#REF!&lt;&gt;"",#REF!,"")</f>
        <v>#REF!</v>
      </c>
      <c r="E139" s="63" t="e">
        <f>IF(#REF!&lt;&gt;"",#REF!,"")</f>
        <v>#REF!</v>
      </c>
      <c r="F139" s="63" t="e">
        <f>IF(#REF!&lt;&gt;"",#REF!,"")</f>
        <v>#REF!</v>
      </c>
      <c r="G139" s="64" t="e">
        <f>IF(#REF!&lt;&gt;"",#REF!,"")</f>
        <v>#REF!</v>
      </c>
      <c r="H139" s="64" t="e">
        <f>IF(#REF!&lt;&gt;"",#REF!,"")</f>
        <v>#REF!</v>
      </c>
      <c r="I139" s="64" t="e">
        <f>IF(ISNA(VLOOKUP(B139,Base!$B$3:$I$198,8,0)),"",IF(VLOOKUP(B139,Base!$B$3:$I$198,8,0)&gt;42468,VLOOKUP(B139,Base!$B$3:$I$198,8,0),""))</f>
        <v>#REF!</v>
      </c>
      <c r="J139" s="63" t="e">
        <f t="shared" si="4"/>
        <v>#REF!</v>
      </c>
      <c r="K139" s="69" t="e">
        <f t="shared" si="5"/>
        <v>#REF!</v>
      </c>
    </row>
    <row r="140" spans="1:11" ht="72" x14ac:dyDescent="0.25">
      <c r="A140" s="63" t="e">
        <f>IF(#REF!&lt;&gt;"",#REF!,"")</f>
        <v>#REF!</v>
      </c>
      <c r="B140" s="63" t="e">
        <f>IF(#REF!&lt;&gt;"",#REF!,"")</f>
        <v>#REF!</v>
      </c>
      <c r="C140" s="63" t="e">
        <f>IF(#REF!&lt;&gt;"",#REF!,"")</f>
        <v>#REF!</v>
      </c>
      <c r="D140" s="63" t="e">
        <f>IF(#REF!&lt;&gt;"",#REF!,"")</f>
        <v>#REF!</v>
      </c>
      <c r="E140" s="63" t="e">
        <f>IF(#REF!&lt;&gt;"",#REF!,"")</f>
        <v>#REF!</v>
      </c>
      <c r="F140" s="63" t="e">
        <f>IF(#REF!&lt;&gt;"",#REF!,"")</f>
        <v>#REF!</v>
      </c>
      <c r="G140" s="64" t="e">
        <f>IF(#REF!&lt;&gt;"",#REF!,"")</f>
        <v>#REF!</v>
      </c>
      <c r="H140" s="64" t="e">
        <f>IF(#REF!&lt;&gt;"",#REF!,"")</f>
        <v>#REF!</v>
      </c>
      <c r="I140" s="64" t="e">
        <f>IF(ISNA(VLOOKUP(B140,Base!$B$3:$I$198,8,0)),"",IF(VLOOKUP(B140,Base!$B$3:$I$198,8,0)&gt;42468,VLOOKUP(B140,Base!$B$3:$I$198,8,0),""))</f>
        <v>#REF!</v>
      </c>
      <c r="J140" s="63" t="e">
        <f t="shared" si="4"/>
        <v>#REF!</v>
      </c>
      <c r="K140" s="69" t="e">
        <f t="shared" si="5"/>
        <v>#REF!</v>
      </c>
    </row>
    <row r="141" spans="1:11" ht="36" x14ac:dyDescent="0.25">
      <c r="A141" s="63" t="e">
        <f>IF(#REF!&lt;&gt;"",#REF!,"")</f>
        <v>#REF!</v>
      </c>
      <c r="B141" s="63" t="e">
        <f>IF(#REF!&lt;&gt;"",#REF!,"")</f>
        <v>#REF!</v>
      </c>
      <c r="C141" s="63" t="e">
        <f>IF(#REF!&lt;&gt;"",#REF!,"")</f>
        <v>#REF!</v>
      </c>
      <c r="D141" s="63" t="e">
        <f>IF(#REF!&lt;&gt;"",#REF!,"")</f>
        <v>#REF!</v>
      </c>
      <c r="E141" s="63" t="e">
        <f>IF(#REF!&lt;&gt;"",#REF!,"")</f>
        <v>#REF!</v>
      </c>
      <c r="F141" s="63" t="e">
        <f>IF(#REF!&lt;&gt;"",#REF!,"")</f>
        <v>#REF!</v>
      </c>
      <c r="G141" s="64" t="e">
        <f>IF(#REF!&lt;&gt;"",#REF!,"")</f>
        <v>#REF!</v>
      </c>
      <c r="H141" s="64" t="e">
        <f>IF(#REF!&lt;&gt;"",#REF!,"")</f>
        <v>#REF!</v>
      </c>
      <c r="I141" s="64" t="e">
        <f>IF(ISNA(VLOOKUP(B141,Base!$B$3:$I$198,8,0)),"",IF(VLOOKUP(B141,Base!$B$3:$I$198,8,0)&gt;42468,VLOOKUP(B141,Base!$B$3:$I$198,8,0),""))</f>
        <v>#REF!</v>
      </c>
      <c r="J141" s="63" t="e">
        <f t="shared" si="4"/>
        <v>#REF!</v>
      </c>
      <c r="K141" s="69" t="e">
        <f t="shared" si="5"/>
        <v>#REF!</v>
      </c>
    </row>
    <row r="142" spans="1:11" ht="90" x14ac:dyDescent="0.25">
      <c r="A142" s="63" t="e">
        <f>IF(#REF!&lt;&gt;"",#REF!,"")</f>
        <v>#REF!</v>
      </c>
      <c r="B142" s="63" t="e">
        <f>IF(#REF!&lt;&gt;"",#REF!,"")</f>
        <v>#REF!</v>
      </c>
      <c r="C142" s="63" t="e">
        <f>IF(#REF!&lt;&gt;"",#REF!,"")</f>
        <v>#REF!</v>
      </c>
      <c r="D142" s="63" t="e">
        <f>IF(#REF!&lt;&gt;"",#REF!,"")</f>
        <v>#REF!</v>
      </c>
      <c r="E142" s="63" t="e">
        <f>IF(#REF!&lt;&gt;"",#REF!,"")</f>
        <v>#REF!</v>
      </c>
      <c r="F142" s="63" t="e">
        <f>IF(#REF!&lt;&gt;"",#REF!,"")</f>
        <v>#REF!</v>
      </c>
      <c r="G142" s="64" t="e">
        <f>IF(#REF!&lt;&gt;"",#REF!,"")</f>
        <v>#REF!</v>
      </c>
      <c r="H142" s="64" t="e">
        <f>IF(#REF!&lt;&gt;"",#REF!,"")</f>
        <v>#REF!</v>
      </c>
      <c r="I142" s="64" t="e">
        <f>IF(ISNA(VLOOKUP(B142,Base!$B$3:$I$198,8,0)),"",IF(VLOOKUP(B142,Base!$B$3:$I$198,8,0)&gt;42468,VLOOKUP(B142,Base!$B$3:$I$198,8,0),""))</f>
        <v>#REF!</v>
      </c>
      <c r="J142" s="63" t="e">
        <f t="shared" si="4"/>
        <v>#REF!</v>
      </c>
      <c r="K142" s="69" t="e">
        <f t="shared" si="5"/>
        <v>#REF!</v>
      </c>
    </row>
    <row r="143" spans="1:11" ht="90" x14ac:dyDescent="0.25">
      <c r="A143" s="63" t="e">
        <f>IF(#REF!&lt;&gt;"",#REF!,"")</f>
        <v>#REF!</v>
      </c>
      <c r="B143" s="63" t="e">
        <f>IF(#REF!&lt;&gt;"",#REF!,"")</f>
        <v>#REF!</v>
      </c>
      <c r="C143" s="63" t="e">
        <f>IF(#REF!&lt;&gt;"",#REF!,"")</f>
        <v>#REF!</v>
      </c>
      <c r="D143" s="63" t="e">
        <f>IF(#REF!&lt;&gt;"",#REF!,"")</f>
        <v>#REF!</v>
      </c>
      <c r="E143" s="63" t="e">
        <f>IF(#REF!&lt;&gt;"",#REF!,"")</f>
        <v>#REF!</v>
      </c>
      <c r="F143" s="63" t="e">
        <f>IF(#REF!&lt;&gt;"",#REF!,"")</f>
        <v>#REF!</v>
      </c>
      <c r="G143" s="64" t="e">
        <f>IF(#REF!&lt;&gt;"",#REF!,"")</f>
        <v>#REF!</v>
      </c>
      <c r="H143" s="64" t="e">
        <f>IF(#REF!&lt;&gt;"",#REF!,"")</f>
        <v>#REF!</v>
      </c>
      <c r="I143" s="64" t="e">
        <f>IF(ISNA(VLOOKUP(B143,Base!$B$3:$I$198,8,0)),"",IF(VLOOKUP(B143,Base!$B$3:$I$198,8,0)&gt;42468,VLOOKUP(B143,Base!$B$3:$I$198,8,0),""))</f>
        <v>#REF!</v>
      </c>
      <c r="J143" s="63" t="e">
        <f t="shared" si="4"/>
        <v>#REF!</v>
      </c>
      <c r="K143" s="69" t="e">
        <f t="shared" si="5"/>
        <v>#REF!</v>
      </c>
    </row>
    <row r="144" spans="1:11" ht="90" x14ac:dyDescent="0.25">
      <c r="A144" s="63" t="e">
        <f>IF(#REF!&lt;&gt;"",#REF!,"")</f>
        <v>#REF!</v>
      </c>
      <c r="B144" s="63" t="e">
        <f>IF(#REF!&lt;&gt;"",#REF!,"")</f>
        <v>#REF!</v>
      </c>
      <c r="C144" s="63" t="e">
        <f>IF(#REF!&lt;&gt;"",#REF!,"")</f>
        <v>#REF!</v>
      </c>
      <c r="D144" s="63" t="e">
        <f>IF(#REF!&lt;&gt;"",#REF!,"")</f>
        <v>#REF!</v>
      </c>
      <c r="E144" s="63" t="e">
        <f>IF(#REF!&lt;&gt;"",#REF!,"")</f>
        <v>#REF!</v>
      </c>
      <c r="F144" s="63" t="e">
        <f>IF(#REF!&lt;&gt;"",#REF!,"")</f>
        <v>#REF!</v>
      </c>
      <c r="G144" s="64" t="e">
        <f>IF(#REF!&lt;&gt;"",#REF!,"")</f>
        <v>#REF!</v>
      </c>
      <c r="H144" s="64" t="e">
        <f>IF(#REF!&lt;&gt;"",#REF!,"")</f>
        <v>#REF!</v>
      </c>
      <c r="I144" s="64" t="e">
        <f>IF(ISNA(VLOOKUP(B144,Base!$B$3:$I$198,8,0)),"",IF(VLOOKUP(B144,Base!$B$3:$I$198,8,0)&gt;42468,VLOOKUP(B144,Base!$B$3:$I$198,8,0),""))</f>
        <v>#REF!</v>
      </c>
      <c r="J144" s="63" t="e">
        <f t="shared" si="4"/>
        <v>#REF!</v>
      </c>
      <c r="K144" s="69" t="e">
        <f t="shared" si="5"/>
        <v>#REF!</v>
      </c>
    </row>
    <row r="145" spans="1:11" ht="90" x14ac:dyDescent="0.25">
      <c r="A145" s="63" t="e">
        <f>IF(#REF!&lt;&gt;"",#REF!,"")</f>
        <v>#REF!</v>
      </c>
      <c r="B145" s="63" t="e">
        <f>IF(#REF!&lt;&gt;"",#REF!,"")</f>
        <v>#REF!</v>
      </c>
      <c r="C145" s="63" t="e">
        <f>IF(#REF!&lt;&gt;"",#REF!,"")</f>
        <v>#REF!</v>
      </c>
      <c r="D145" s="63" t="e">
        <f>IF(#REF!&lt;&gt;"",#REF!,"")</f>
        <v>#REF!</v>
      </c>
      <c r="E145" s="63" t="e">
        <f>IF(#REF!&lt;&gt;"",#REF!,"")</f>
        <v>#REF!</v>
      </c>
      <c r="F145" s="63" t="e">
        <f>IF(#REF!&lt;&gt;"",#REF!,"")</f>
        <v>#REF!</v>
      </c>
      <c r="G145" s="64" t="e">
        <f>IF(#REF!&lt;&gt;"",#REF!,"")</f>
        <v>#REF!</v>
      </c>
      <c r="H145" s="64" t="e">
        <f>IF(#REF!&lt;&gt;"",#REF!,"")</f>
        <v>#REF!</v>
      </c>
      <c r="I145" s="64" t="e">
        <f>IF(ISNA(VLOOKUP(B145,Base!$B$3:$I$198,8,0)),"",IF(VLOOKUP(B145,Base!$B$3:$I$198,8,0)&gt;42468,VLOOKUP(B145,Base!$B$3:$I$198,8,0),""))</f>
        <v>#REF!</v>
      </c>
      <c r="J145" s="63" t="e">
        <f t="shared" si="4"/>
        <v>#REF!</v>
      </c>
      <c r="K145" s="69" t="e">
        <f t="shared" si="5"/>
        <v>#REF!</v>
      </c>
    </row>
    <row r="146" spans="1:11" ht="90" x14ac:dyDescent="0.25">
      <c r="A146" s="63" t="e">
        <f>IF(#REF!&lt;&gt;"",#REF!,"")</f>
        <v>#REF!</v>
      </c>
      <c r="B146" s="63" t="e">
        <f>IF(#REF!&lt;&gt;"",#REF!,"")</f>
        <v>#REF!</v>
      </c>
      <c r="C146" s="63" t="e">
        <f>IF(#REF!&lt;&gt;"",#REF!,"")</f>
        <v>#REF!</v>
      </c>
      <c r="D146" s="63" t="e">
        <f>IF(#REF!&lt;&gt;"",#REF!,"")</f>
        <v>#REF!</v>
      </c>
      <c r="E146" s="63" t="e">
        <f>IF(#REF!&lt;&gt;"",#REF!,"")</f>
        <v>#REF!</v>
      </c>
      <c r="F146" s="63" t="e">
        <f>IF(#REF!&lt;&gt;"",#REF!,"")</f>
        <v>#REF!</v>
      </c>
      <c r="G146" s="64" t="e">
        <f>IF(#REF!&lt;&gt;"",#REF!,"")</f>
        <v>#REF!</v>
      </c>
      <c r="H146" s="64" t="e">
        <f>IF(#REF!&lt;&gt;"",#REF!,"")</f>
        <v>#REF!</v>
      </c>
      <c r="I146" s="64" t="e">
        <f>IF(ISNA(VLOOKUP(B146,Base!$B$3:$I$198,8,0)),"",IF(VLOOKUP(B146,Base!$B$3:$I$198,8,0)&gt;42468,VLOOKUP(B146,Base!$B$3:$I$198,8,0),""))</f>
        <v>#REF!</v>
      </c>
      <c r="J146" s="63" t="e">
        <f t="shared" si="4"/>
        <v>#REF!</v>
      </c>
      <c r="K146" s="69" t="e">
        <f t="shared" si="5"/>
        <v>#REF!</v>
      </c>
    </row>
    <row r="147" spans="1:11" ht="90" x14ac:dyDescent="0.25">
      <c r="A147" s="63" t="e">
        <f>IF(#REF!&lt;&gt;"",#REF!,"")</f>
        <v>#REF!</v>
      </c>
      <c r="B147" s="63" t="e">
        <f>IF(#REF!&lt;&gt;"",#REF!,"")</f>
        <v>#REF!</v>
      </c>
      <c r="C147" s="63" t="e">
        <f>IF(#REF!&lt;&gt;"",#REF!,"")</f>
        <v>#REF!</v>
      </c>
      <c r="D147" s="63" t="e">
        <f>IF(#REF!&lt;&gt;"",#REF!,"")</f>
        <v>#REF!</v>
      </c>
      <c r="E147" s="63" t="e">
        <f>IF(#REF!&lt;&gt;"",#REF!,"")</f>
        <v>#REF!</v>
      </c>
      <c r="F147" s="63" t="e">
        <f>IF(#REF!&lt;&gt;"",#REF!,"")</f>
        <v>#REF!</v>
      </c>
      <c r="G147" s="64" t="e">
        <f>IF(#REF!&lt;&gt;"",#REF!,"")</f>
        <v>#REF!</v>
      </c>
      <c r="H147" s="64" t="e">
        <f>IF(#REF!&lt;&gt;"",#REF!,"")</f>
        <v>#REF!</v>
      </c>
      <c r="I147" s="64" t="e">
        <f>IF(ISNA(VLOOKUP(B147,Base!$B$3:$I$198,8,0)),"",IF(VLOOKUP(B147,Base!$B$3:$I$198,8,0)&gt;42468,VLOOKUP(B147,Base!$B$3:$I$198,8,0),""))</f>
        <v>#REF!</v>
      </c>
      <c r="J147" s="63" t="e">
        <f t="shared" si="4"/>
        <v>#REF!</v>
      </c>
      <c r="K147" s="69" t="e">
        <f t="shared" si="5"/>
        <v>#REF!</v>
      </c>
    </row>
    <row r="148" spans="1:11" ht="90" x14ac:dyDescent="0.25">
      <c r="A148" s="63" t="e">
        <f>IF(#REF!&lt;&gt;"",#REF!,"")</f>
        <v>#REF!</v>
      </c>
      <c r="B148" s="63" t="e">
        <f>IF(#REF!&lt;&gt;"",#REF!,"")</f>
        <v>#REF!</v>
      </c>
      <c r="C148" s="63" t="e">
        <f>IF(#REF!&lt;&gt;"",#REF!,"")</f>
        <v>#REF!</v>
      </c>
      <c r="D148" s="63" t="e">
        <f>IF(#REF!&lt;&gt;"",#REF!,"")</f>
        <v>#REF!</v>
      </c>
      <c r="E148" s="63" t="e">
        <f>IF(#REF!&lt;&gt;"",#REF!,"")</f>
        <v>#REF!</v>
      </c>
      <c r="F148" s="63" t="e">
        <f>IF(#REF!&lt;&gt;"",#REF!,"")</f>
        <v>#REF!</v>
      </c>
      <c r="G148" s="64" t="e">
        <f>IF(#REF!&lt;&gt;"",#REF!,"")</f>
        <v>#REF!</v>
      </c>
      <c r="H148" s="64" t="e">
        <f>IF(#REF!&lt;&gt;"",#REF!,"")</f>
        <v>#REF!</v>
      </c>
      <c r="I148" s="64" t="e">
        <f>IF(ISNA(VLOOKUP(B148,Base!$B$3:$I$198,8,0)),"",IF(VLOOKUP(B148,Base!$B$3:$I$198,8,0)&gt;42468,VLOOKUP(B148,Base!$B$3:$I$198,8,0),""))</f>
        <v>#REF!</v>
      </c>
      <c r="J148" s="63" t="e">
        <f t="shared" si="4"/>
        <v>#REF!</v>
      </c>
      <c r="K148" s="69" t="e">
        <f t="shared" si="5"/>
        <v>#REF!</v>
      </c>
    </row>
    <row r="149" spans="1:11" ht="63" x14ac:dyDescent="0.25">
      <c r="A149" s="63" t="e">
        <f>IF(#REF!&lt;&gt;"",#REF!,"")</f>
        <v>#REF!</v>
      </c>
      <c r="B149" s="63" t="e">
        <f>IF(#REF!&lt;&gt;"",#REF!,"")</f>
        <v>#REF!</v>
      </c>
      <c r="C149" s="63" t="e">
        <f>IF(#REF!&lt;&gt;"",#REF!,"")</f>
        <v>#REF!</v>
      </c>
      <c r="D149" s="63" t="e">
        <f>IF(#REF!&lt;&gt;"",#REF!,"")</f>
        <v>#REF!</v>
      </c>
      <c r="E149" s="63" t="e">
        <f>IF(#REF!&lt;&gt;"",#REF!,"")</f>
        <v>#REF!</v>
      </c>
      <c r="F149" s="63" t="e">
        <f>IF(#REF!&lt;&gt;"",#REF!,"")</f>
        <v>#REF!</v>
      </c>
      <c r="G149" s="64" t="e">
        <f>IF(#REF!&lt;&gt;"",#REF!,"")</f>
        <v>#REF!</v>
      </c>
      <c r="H149" s="64" t="e">
        <f>IF(#REF!&lt;&gt;"",#REF!,"")</f>
        <v>#REF!</v>
      </c>
      <c r="I149" s="64" t="e">
        <f>IF(ISNA(VLOOKUP(B149,Base!$B$3:$I$198,8,0)),"",IF(VLOOKUP(B149,Base!$B$3:$I$198,8,0)&gt;42468,VLOOKUP(B149,Base!$B$3:$I$198,8,0),""))</f>
        <v>#REF!</v>
      </c>
      <c r="J149" s="63" t="e">
        <f t="shared" si="4"/>
        <v>#REF!</v>
      </c>
      <c r="K149" s="69" t="e">
        <f t="shared" si="5"/>
        <v>#REF!</v>
      </c>
    </row>
    <row r="150" spans="1:11" ht="81" x14ac:dyDescent="0.25">
      <c r="A150" s="63" t="e">
        <f>IF(#REF!&lt;&gt;"",#REF!,"")</f>
        <v>#REF!</v>
      </c>
      <c r="B150" s="63" t="e">
        <f>IF(#REF!&lt;&gt;"",#REF!,"")</f>
        <v>#REF!</v>
      </c>
      <c r="C150" s="63" t="e">
        <f>IF(#REF!&lt;&gt;"",#REF!,"")</f>
        <v>#REF!</v>
      </c>
      <c r="D150" s="63" t="e">
        <f>IF(#REF!&lt;&gt;"",#REF!,"")</f>
        <v>#REF!</v>
      </c>
      <c r="E150" s="63" t="e">
        <f>IF(#REF!&lt;&gt;"",#REF!,"")</f>
        <v>#REF!</v>
      </c>
      <c r="F150" s="63" t="e">
        <f>IF(#REF!&lt;&gt;"",#REF!,"")</f>
        <v>#REF!</v>
      </c>
      <c r="G150" s="64" t="e">
        <f>IF(#REF!&lt;&gt;"",#REF!,"")</f>
        <v>#REF!</v>
      </c>
      <c r="H150" s="64" t="e">
        <f>IF(#REF!&lt;&gt;"",#REF!,"")</f>
        <v>#REF!</v>
      </c>
      <c r="I150" s="64" t="e">
        <f>IF(ISNA(VLOOKUP(B150,Base!$B$3:$I$198,8,0)),"",IF(VLOOKUP(B150,Base!$B$3:$I$198,8,0)&gt;42468,VLOOKUP(B150,Base!$B$3:$I$198,8,0),""))</f>
        <v>#REF!</v>
      </c>
      <c r="J150" s="63" t="e">
        <f t="shared" si="4"/>
        <v>#REF!</v>
      </c>
      <c r="K150" s="69" t="e">
        <f t="shared" si="5"/>
        <v>#REF!</v>
      </c>
    </row>
    <row r="151" spans="1:11" ht="81" x14ac:dyDescent="0.25">
      <c r="A151" s="63" t="e">
        <f>IF(#REF!&lt;&gt;"",#REF!,"")</f>
        <v>#REF!</v>
      </c>
      <c r="B151" s="63" t="e">
        <f>IF(#REF!&lt;&gt;"",#REF!,"")</f>
        <v>#REF!</v>
      </c>
      <c r="C151" s="63" t="e">
        <f>IF(#REF!&lt;&gt;"",#REF!,"")</f>
        <v>#REF!</v>
      </c>
      <c r="D151" s="63" t="e">
        <f>IF(#REF!&lt;&gt;"",#REF!,"")</f>
        <v>#REF!</v>
      </c>
      <c r="E151" s="63" t="e">
        <f>IF(#REF!&lt;&gt;"",#REF!,"")</f>
        <v>#REF!</v>
      </c>
      <c r="F151" s="63" t="e">
        <f>IF(#REF!&lt;&gt;"",#REF!,"")</f>
        <v>#REF!</v>
      </c>
      <c r="G151" s="64" t="e">
        <f>IF(#REF!&lt;&gt;"",#REF!,"")</f>
        <v>#REF!</v>
      </c>
      <c r="H151" s="64" t="e">
        <f>IF(#REF!&lt;&gt;"",#REF!,"")</f>
        <v>#REF!</v>
      </c>
      <c r="I151" s="64" t="e">
        <f>IF(ISNA(VLOOKUP(B151,Base!$B$3:$I$198,8,0)),"",IF(VLOOKUP(B151,Base!$B$3:$I$198,8,0)&gt;42468,VLOOKUP(B151,Base!$B$3:$I$198,8,0),""))</f>
        <v>#REF!</v>
      </c>
      <c r="J151" s="63" t="e">
        <f t="shared" si="4"/>
        <v>#REF!</v>
      </c>
      <c r="K151" s="69" t="e">
        <f t="shared" si="5"/>
        <v>#REF!</v>
      </c>
    </row>
    <row r="152" spans="1:11" ht="81" x14ac:dyDescent="0.25">
      <c r="A152" s="63" t="e">
        <f>IF(#REF!&lt;&gt;"",#REF!,"")</f>
        <v>#REF!</v>
      </c>
      <c r="B152" s="63" t="e">
        <f>IF(#REF!&lt;&gt;"",#REF!,"")</f>
        <v>#REF!</v>
      </c>
      <c r="C152" s="63" t="e">
        <f>IF(#REF!&lt;&gt;"",#REF!,"")</f>
        <v>#REF!</v>
      </c>
      <c r="D152" s="63" t="e">
        <f>IF(#REF!&lt;&gt;"",#REF!,"")</f>
        <v>#REF!</v>
      </c>
      <c r="E152" s="63" t="e">
        <f>IF(#REF!&lt;&gt;"",#REF!,"")</f>
        <v>#REF!</v>
      </c>
      <c r="F152" s="63" t="e">
        <f>IF(#REF!&lt;&gt;"",#REF!,"")</f>
        <v>#REF!</v>
      </c>
      <c r="G152" s="64" t="e">
        <f>IF(#REF!&lt;&gt;"",#REF!,"")</f>
        <v>#REF!</v>
      </c>
      <c r="H152" s="64" t="e">
        <f>IF(#REF!&lt;&gt;"",#REF!,"")</f>
        <v>#REF!</v>
      </c>
      <c r="I152" s="64" t="e">
        <f>IF(ISNA(VLOOKUP(B152,Base!$B$3:$I$198,8,0)),"",IF(VLOOKUP(B152,Base!$B$3:$I$198,8,0)&gt;42468,VLOOKUP(B152,Base!$B$3:$I$198,8,0),""))</f>
        <v>#REF!</v>
      </c>
      <c r="J152" s="63" t="e">
        <f t="shared" si="4"/>
        <v>#REF!</v>
      </c>
      <c r="K152" s="69" t="e">
        <f t="shared" si="5"/>
        <v>#REF!</v>
      </c>
    </row>
    <row r="153" spans="1:11" ht="108" x14ac:dyDescent="0.25">
      <c r="A153" s="63" t="e">
        <f>IF(#REF!&lt;&gt;"",#REF!,"")</f>
        <v>#REF!</v>
      </c>
      <c r="B153" s="63" t="e">
        <f>IF(#REF!&lt;&gt;"",#REF!,"")</f>
        <v>#REF!</v>
      </c>
      <c r="C153" s="63" t="e">
        <f>IF(#REF!&lt;&gt;"",#REF!,"")</f>
        <v>#REF!</v>
      </c>
      <c r="D153" s="63" t="e">
        <f>IF(#REF!&lt;&gt;"",#REF!,"")</f>
        <v>#REF!</v>
      </c>
      <c r="E153" s="63" t="e">
        <f>IF(#REF!&lt;&gt;"",#REF!,"")</f>
        <v>#REF!</v>
      </c>
      <c r="F153" s="63" t="e">
        <f>IF(#REF!&lt;&gt;"",#REF!,"")</f>
        <v>#REF!</v>
      </c>
      <c r="G153" s="64" t="e">
        <f>IF(#REF!&lt;&gt;"",#REF!,"")</f>
        <v>#REF!</v>
      </c>
      <c r="H153" s="64" t="e">
        <f>IF(#REF!&lt;&gt;"",#REF!,"")</f>
        <v>#REF!</v>
      </c>
      <c r="I153" s="64" t="e">
        <f>IF(ISNA(VLOOKUP(B153,Base!$B$3:$I$198,8,0)),"",IF(VLOOKUP(B153,Base!$B$3:$I$198,8,0)&gt;42468,VLOOKUP(B153,Base!$B$3:$I$198,8,0),""))</f>
        <v>#REF!</v>
      </c>
      <c r="J153" s="63" t="e">
        <f t="shared" si="4"/>
        <v>#REF!</v>
      </c>
      <c r="K153" s="69" t="e">
        <f t="shared" si="5"/>
        <v>#REF!</v>
      </c>
    </row>
    <row r="154" spans="1:11" x14ac:dyDescent="0.25">
      <c r="A154" s="63" t="e">
        <f>IF(#REF!&lt;&gt;"",#REF!,"")</f>
        <v>#REF!</v>
      </c>
      <c r="B154" s="63" t="e">
        <f>IF(#REF!&lt;&gt;"",#REF!,"")</f>
        <v>#REF!</v>
      </c>
      <c r="C154" s="63" t="e">
        <f>IF(#REF!&lt;&gt;"",#REF!,"")</f>
        <v>#REF!</v>
      </c>
      <c r="D154" s="63" t="e">
        <f>IF(#REF!&lt;&gt;"",#REF!,"")</f>
        <v>#REF!</v>
      </c>
      <c r="E154" s="63" t="e">
        <f>IF(#REF!&lt;&gt;"",#REF!,"")</f>
        <v>#REF!</v>
      </c>
      <c r="F154" s="63" t="e">
        <f>IF(#REF!&lt;&gt;"",#REF!,"")</f>
        <v>#REF!</v>
      </c>
      <c r="G154" s="64" t="e">
        <f>IF(#REF!&lt;&gt;"",#REF!,"")</f>
        <v>#REF!</v>
      </c>
      <c r="H154" s="64" t="e">
        <f>IF(#REF!&lt;&gt;"",#REF!,"")</f>
        <v>#REF!</v>
      </c>
      <c r="I154" s="64" t="e">
        <f>IF(ISNA(VLOOKUP(B154,Base!$B$3:$I$198,8,0)),"",IF(VLOOKUP(B154,Base!$B$3:$I$198,8,0)&gt;42468,VLOOKUP(B154,Base!$B$3:$I$198,8,0),""))</f>
        <v>#REF!</v>
      </c>
      <c r="J154" s="63" t="e">
        <f t="shared" si="4"/>
        <v>#REF!</v>
      </c>
      <c r="K154" s="69" t="e">
        <f t="shared" si="5"/>
        <v>#REF!</v>
      </c>
    </row>
    <row r="155" spans="1:11" x14ac:dyDescent="0.25">
      <c r="A155" s="63" t="e">
        <f>IF(#REF!&lt;&gt;"",#REF!,"")</f>
        <v>#REF!</v>
      </c>
      <c r="B155" s="63" t="e">
        <f>IF(#REF!&lt;&gt;"",#REF!,"")</f>
        <v>#REF!</v>
      </c>
      <c r="C155" s="63" t="e">
        <f>IF(#REF!&lt;&gt;"",#REF!,"")</f>
        <v>#REF!</v>
      </c>
      <c r="D155" s="63" t="e">
        <f>IF(#REF!&lt;&gt;"",#REF!,"")</f>
        <v>#REF!</v>
      </c>
      <c r="E155" s="63" t="e">
        <f>IF(#REF!&lt;&gt;"",#REF!,"")</f>
        <v>#REF!</v>
      </c>
      <c r="F155" s="63" t="e">
        <f>IF(#REF!&lt;&gt;"",#REF!,"")</f>
        <v>#REF!</v>
      </c>
      <c r="G155" s="64" t="e">
        <f>IF(#REF!&lt;&gt;"",#REF!,"")</f>
        <v>#REF!</v>
      </c>
      <c r="H155" s="64" t="e">
        <f>IF(#REF!&lt;&gt;"",#REF!,"")</f>
        <v>#REF!</v>
      </c>
      <c r="I155" s="64" t="e">
        <f>IF(ISNA(VLOOKUP(B155,Base!$B$3:$I$198,8,0)),"",IF(VLOOKUP(B155,Base!$B$3:$I$198,8,0)&gt;42468,VLOOKUP(B155,Base!$B$3:$I$198,8,0),""))</f>
        <v>#REF!</v>
      </c>
      <c r="J155" s="63" t="e">
        <f t="shared" si="4"/>
        <v>#REF!</v>
      </c>
      <c r="K155" s="69" t="e">
        <f t="shared" si="5"/>
        <v>#REF!</v>
      </c>
    </row>
    <row r="156" spans="1:11" x14ac:dyDescent="0.25">
      <c r="A156" s="63" t="e">
        <f>IF(#REF!&lt;&gt;"",#REF!,"")</f>
        <v>#REF!</v>
      </c>
      <c r="B156" s="63" t="e">
        <f>IF(#REF!&lt;&gt;"",#REF!,"")</f>
        <v>#REF!</v>
      </c>
      <c r="C156" s="63" t="e">
        <f>IF(#REF!&lt;&gt;"",#REF!,"")</f>
        <v>#REF!</v>
      </c>
      <c r="D156" s="63" t="e">
        <f>IF(#REF!&lt;&gt;"",#REF!,"")</f>
        <v>#REF!</v>
      </c>
      <c r="E156" s="63" t="e">
        <f>IF(#REF!&lt;&gt;"",#REF!,"")</f>
        <v>#REF!</v>
      </c>
      <c r="F156" s="63" t="e">
        <f>IF(#REF!&lt;&gt;"",#REF!,"")</f>
        <v>#REF!</v>
      </c>
      <c r="G156" s="64" t="e">
        <f>IF(#REF!&lt;&gt;"",#REF!,"")</f>
        <v>#REF!</v>
      </c>
      <c r="H156" s="64" t="e">
        <f>IF(#REF!&lt;&gt;"",#REF!,"")</f>
        <v>#REF!</v>
      </c>
      <c r="I156" s="64" t="e">
        <f>IF(ISNA(VLOOKUP(B156,Base!$B$3:$I$198,8,0)),"",IF(VLOOKUP(B156,Base!$B$3:$I$198,8,0)&gt;42468,VLOOKUP(B156,Base!$B$3:$I$198,8,0),""))</f>
        <v>#REF!</v>
      </c>
      <c r="J156" s="63" t="e">
        <f t="shared" si="4"/>
        <v>#REF!</v>
      </c>
      <c r="K156" s="69" t="e">
        <f t="shared" si="5"/>
        <v>#REF!</v>
      </c>
    </row>
    <row r="157" spans="1:11" x14ac:dyDescent="0.25">
      <c r="A157" s="63" t="e">
        <f>IF(#REF!&lt;&gt;"",#REF!,"")</f>
        <v>#REF!</v>
      </c>
      <c r="B157" s="63" t="e">
        <f>IF(#REF!&lt;&gt;"",#REF!,"")</f>
        <v>#REF!</v>
      </c>
      <c r="C157" s="63" t="e">
        <f>IF(#REF!&lt;&gt;"",#REF!,"")</f>
        <v>#REF!</v>
      </c>
      <c r="D157" s="63" t="e">
        <f>IF(#REF!&lt;&gt;"",#REF!,"")</f>
        <v>#REF!</v>
      </c>
      <c r="E157" s="63" t="e">
        <f>IF(#REF!&lt;&gt;"",#REF!,"")</f>
        <v>#REF!</v>
      </c>
      <c r="F157" s="63" t="e">
        <f>IF(#REF!&lt;&gt;"",#REF!,"")</f>
        <v>#REF!</v>
      </c>
      <c r="G157" s="64" t="e">
        <f>IF(#REF!&lt;&gt;"",#REF!,"")</f>
        <v>#REF!</v>
      </c>
      <c r="H157" s="64" t="e">
        <f>IF(#REF!&lt;&gt;"",#REF!,"")</f>
        <v>#REF!</v>
      </c>
      <c r="I157" s="64" t="e">
        <f>IF(ISNA(VLOOKUP(B157,Base!$B$3:$I$198,8,0)),"",IF(VLOOKUP(B157,Base!$B$3:$I$198,8,0)&gt;42468,VLOOKUP(B157,Base!$B$3:$I$198,8,0),""))</f>
        <v>#REF!</v>
      </c>
      <c r="J157" s="63" t="e">
        <f t="shared" si="4"/>
        <v>#REF!</v>
      </c>
      <c r="K157" s="69" t="e">
        <f t="shared" si="5"/>
        <v>#REF!</v>
      </c>
    </row>
    <row r="158" spans="1:11" x14ac:dyDescent="0.25">
      <c r="A158" s="63" t="e">
        <f>IF(#REF!&lt;&gt;"",#REF!,"")</f>
        <v>#REF!</v>
      </c>
      <c r="B158" s="63" t="e">
        <f>IF(#REF!&lt;&gt;"",#REF!,"")</f>
        <v>#REF!</v>
      </c>
      <c r="C158" s="63" t="e">
        <f>IF(#REF!&lt;&gt;"",#REF!,"")</f>
        <v>#REF!</v>
      </c>
      <c r="D158" s="63" t="e">
        <f>IF(#REF!&lt;&gt;"",#REF!,"")</f>
        <v>#REF!</v>
      </c>
      <c r="E158" s="63" t="e">
        <f>IF(#REF!&lt;&gt;"",#REF!,"")</f>
        <v>#REF!</v>
      </c>
      <c r="F158" s="63" t="e">
        <f>IF(#REF!&lt;&gt;"",#REF!,"")</f>
        <v>#REF!</v>
      </c>
      <c r="G158" s="64" t="e">
        <f>IF(#REF!&lt;&gt;"",#REF!,"")</f>
        <v>#REF!</v>
      </c>
      <c r="H158" s="64" t="e">
        <f>IF(#REF!&lt;&gt;"",#REF!,"")</f>
        <v>#REF!</v>
      </c>
      <c r="I158" s="64" t="e">
        <f>IF(ISNA(VLOOKUP(B158,Base!$B$3:$I$198,8,0)),"",IF(VLOOKUP(B158,Base!$B$3:$I$198,8,0)&gt;42468,VLOOKUP(B158,Base!$B$3:$I$198,8,0),""))</f>
        <v>#REF!</v>
      </c>
      <c r="J158" s="63" t="e">
        <f t="shared" si="4"/>
        <v>#REF!</v>
      </c>
      <c r="K158" s="69" t="e">
        <f t="shared" si="5"/>
        <v>#REF!</v>
      </c>
    </row>
    <row r="159" spans="1:11" x14ac:dyDescent="0.25">
      <c r="A159" s="63" t="e">
        <f>IF(#REF!&lt;&gt;"",#REF!,"")</f>
        <v>#REF!</v>
      </c>
      <c r="B159" s="63" t="e">
        <f>IF(#REF!&lt;&gt;"",#REF!,"")</f>
        <v>#REF!</v>
      </c>
      <c r="C159" s="63" t="e">
        <f>IF(#REF!&lt;&gt;"",#REF!,"")</f>
        <v>#REF!</v>
      </c>
      <c r="D159" s="63" t="e">
        <f>IF(#REF!&lt;&gt;"",#REF!,"")</f>
        <v>#REF!</v>
      </c>
      <c r="E159" s="63" t="e">
        <f>IF(#REF!&lt;&gt;"",#REF!,"")</f>
        <v>#REF!</v>
      </c>
      <c r="F159" s="63" t="e">
        <f>IF(#REF!&lt;&gt;"",#REF!,"")</f>
        <v>#REF!</v>
      </c>
      <c r="G159" s="64" t="e">
        <f>IF(#REF!&lt;&gt;"",#REF!,"")</f>
        <v>#REF!</v>
      </c>
      <c r="H159" s="64" t="e">
        <f>IF(#REF!&lt;&gt;"",#REF!,"")</f>
        <v>#REF!</v>
      </c>
      <c r="I159" s="64" t="e">
        <f>IF(ISNA(VLOOKUP(B159,Base!$B$3:$I$198,8,0)),"",IF(VLOOKUP(B159,Base!$B$3:$I$198,8,0)&gt;42468,VLOOKUP(B159,Base!$B$3:$I$198,8,0),""))</f>
        <v>#REF!</v>
      </c>
      <c r="J159" s="63" t="e">
        <f t="shared" si="4"/>
        <v>#REF!</v>
      </c>
      <c r="K159" s="69" t="e">
        <f t="shared" si="5"/>
        <v>#REF!</v>
      </c>
    </row>
    <row r="160" spans="1:11" x14ac:dyDescent="0.25">
      <c r="A160" s="63" t="e">
        <f>IF(#REF!&lt;&gt;"",#REF!,"")</f>
        <v>#REF!</v>
      </c>
      <c r="B160" s="63" t="e">
        <f>IF(#REF!&lt;&gt;"",#REF!,"")</f>
        <v>#REF!</v>
      </c>
      <c r="C160" s="63" t="e">
        <f>IF(#REF!&lt;&gt;"",#REF!,"")</f>
        <v>#REF!</v>
      </c>
      <c r="D160" s="63" t="e">
        <f>IF(#REF!&lt;&gt;"",#REF!,"")</f>
        <v>#REF!</v>
      </c>
      <c r="E160" s="63" t="e">
        <f>IF(#REF!&lt;&gt;"",#REF!,"")</f>
        <v>#REF!</v>
      </c>
      <c r="F160" s="63" t="e">
        <f>IF(#REF!&lt;&gt;"",#REF!,"")</f>
        <v>#REF!</v>
      </c>
      <c r="G160" s="64" t="e">
        <f>IF(#REF!&lt;&gt;"",#REF!,"")</f>
        <v>#REF!</v>
      </c>
      <c r="H160" s="64" t="e">
        <f>IF(#REF!&lt;&gt;"",#REF!,"")</f>
        <v>#REF!</v>
      </c>
      <c r="I160" s="64" t="e">
        <f>IF(ISNA(VLOOKUP(B160,Base!$B$3:$I$198,8,0)),"",IF(VLOOKUP(B160,Base!$B$3:$I$198,8,0)&gt;42468,VLOOKUP(B160,Base!$B$3:$I$198,8,0),""))</f>
        <v>#REF!</v>
      </c>
      <c r="J160" s="63" t="e">
        <f t="shared" si="4"/>
        <v>#REF!</v>
      </c>
      <c r="K160" s="69" t="e">
        <f t="shared" si="5"/>
        <v>#REF!</v>
      </c>
    </row>
    <row r="161" spans="1:11" x14ac:dyDescent="0.25">
      <c r="A161" s="63" t="e">
        <f>IF(#REF!&lt;&gt;"",#REF!,"")</f>
        <v>#REF!</v>
      </c>
      <c r="B161" s="63" t="e">
        <f>IF(#REF!&lt;&gt;"",#REF!,"")</f>
        <v>#REF!</v>
      </c>
      <c r="C161" s="63" t="e">
        <f>IF(#REF!&lt;&gt;"",#REF!,"")</f>
        <v>#REF!</v>
      </c>
      <c r="D161" s="63" t="e">
        <f>IF(#REF!&lt;&gt;"",#REF!,"")</f>
        <v>#REF!</v>
      </c>
      <c r="E161" s="63" t="e">
        <f>IF(#REF!&lt;&gt;"",#REF!,"")</f>
        <v>#REF!</v>
      </c>
      <c r="F161" s="63" t="e">
        <f>IF(#REF!&lt;&gt;"",#REF!,"")</f>
        <v>#REF!</v>
      </c>
      <c r="G161" s="64" t="e">
        <f>IF(#REF!&lt;&gt;"",#REF!,"")</f>
        <v>#REF!</v>
      </c>
      <c r="H161" s="64" t="e">
        <f>IF(#REF!&lt;&gt;"",#REF!,"")</f>
        <v>#REF!</v>
      </c>
      <c r="I161" s="64" t="e">
        <f>IF(ISNA(VLOOKUP(B161,Base!$B$3:$I$198,8,0)),"",IF(VLOOKUP(B161,Base!$B$3:$I$198,8,0)&gt;42468,VLOOKUP(B161,Base!$B$3:$I$198,8,0),""))</f>
        <v>#REF!</v>
      </c>
      <c r="J161" s="63" t="e">
        <f t="shared" si="4"/>
        <v>#REF!</v>
      </c>
      <c r="K161" s="69" t="e">
        <f t="shared" si="5"/>
        <v>#REF!</v>
      </c>
    </row>
    <row r="162" spans="1:11" hidden="1" x14ac:dyDescent="0.25">
      <c r="A162" s="63" t="e">
        <f>IF(#REF!&lt;&gt;"",#REF!,"")</f>
        <v>#REF!</v>
      </c>
      <c r="B162" s="63" t="e">
        <f>IF(#REF!&lt;&gt;"",#REF!,"")</f>
        <v>#REF!</v>
      </c>
      <c r="C162" s="63" t="e">
        <f>IF(#REF!&lt;&gt;"",#REF!,"")</f>
        <v>#REF!</v>
      </c>
      <c r="D162" s="63" t="e">
        <f>IF(#REF!&lt;&gt;"",#REF!,"")</f>
        <v>#REF!</v>
      </c>
      <c r="E162" s="63" t="e">
        <f>IF(#REF!&lt;&gt;"",#REF!,"")</f>
        <v>#REF!</v>
      </c>
      <c r="F162" s="63" t="e">
        <f>IF(#REF!&lt;&gt;"",#REF!,"")</f>
        <v>#REF!</v>
      </c>
      <c r="G162" s="64" t="e">
        <f>IF(#REF!&lt;&gt;"",#REF!,"")</f>
        <v>#REF!</v>
      </c>
      <c r="H162" s="64" t="e">
        <f>IF(#REF!&lt;&gt;"",#REF!,"")</f>
        <v>#REF!</v>
      </c>
      <c r="I162" s="64" t="e">
        <f>IF(ISNA(VLOOKUP(B162,Base!$B$3:$I$198,8,0)),"",IF(VLOOKUP(B162,Base!$B$3:$I$198,8,0)&gt;42468,VLOOKUP(B162,Base!$B$3:$I$198,8,0),""))</f>
        <v>#REF!</v>
      </c>
      <c r="J162" s="63" t="e">
        <f t="shared" si="4"/>
        <v>#REF!</v>
      </c>
      <c r="K162" s="69" t="e">
        <f t="shared" si="5"/>
        <v>#REF!</v>
      </c>
    </row>
    <row r="163" spans="1:11" x14ac:dyDescent="0.25">
      <c r="A163" s="63" t="e">
        <f>IF(#REF!&lt;&gt;"",#REF!,"")</f>
        <v>#REF!</v>
      </c>
      <c r="B163" s="63" t="e">
        <f>IF(#REF!&lt;&gt;"",#REF!,"")</f>
        <v>#REF!</v>
      </c>
      <c r="C163" s="63" t="e">
        <f>IF(#REF!&lt;&gt;"",#REF!,"")</f>
        <v>#REF!</v>
      </c>
      <c r="D163" s="63" t="e">
        <f>IF(#REF!&lt;&gt;"",#REF!,"")</f>
        <v>#REF!</v>
      </c>
      <c r="E163" s="63" t="e">
        <f>IF(#REF!&lt;&gt;"",#REF!,"")</f>
        <v>#REF!</v>
      </c>
      <c r="F163" s="63" t="e">
        <f>IF(#REF!&lt;&gt;"",#REF!,"")</f>
        <v>#REF!</v>
      </c>
      <c r="G163" s="64" t="e">
        <f>IF(#REF!&lt;&gt;"",#REF!,"")</f>
        <v>#REF!</v>
      </c>
      <c r="H163" s="64" t="e">
        <f>IF(#REF!&lt;&gt;"",#REF!,"")</f>
        <v>#REF!</v>
      </c>
      <c r="I163" s="64" t="e">
        <f>IF(ISNA(VLOOKUP(B163,Base!$B$3:$I$198,8,0)),"",IF(VLOOKUP(B163,Base!$B$3:$I$198,8,0)&gt;42468,VLOOKUP(B163,Base!$B$3:$I$198,8,0),""))</f>
        <v>#REF!</v>
      </c>
      <c r="J163" s="63" t="e">
        <f t="shared" si="4"/>
        <v>#REF!</v>
      </c>
      <c r="K163" s="69" t="e">
        <f t="shared" si="5"/>
        <v>#REF!</v>
      </c>
    </row>
    <row r="164" spans="1:11" x14ac:dyDescent="0.25">
      <c r="A164" s="63" t="e">
        <f>IF(#REF!&lt;&gt;"",#REF!,"")</f>
        <v>#REF!</v>
      </c>
      <c r="B164" s="63" t="e">
        <f>IF(#REF!&lt;&gt;"",#REF!,"")</f>
        <v>#REF!</v>
      </c>
      <c r="C164" s="63" t="e">
        <f>IF(#REF!&lt;&gt;"",#REF!,"")</f>
        <v>#REF!</v>
      </c>
      <c r="D164" s="63" t="e">
        <f>IF(#REF!&lt;&gt;"",#REF!,"")</f>
        <v>#REF!</v>
      </c>
      <c r="E164" s="63" t="e">
        <f>IF(#REF!&lt;&gt;"",#REF!,"")</f>
        <v>#REF!</v>
      </c>
      <c r="F164" s="63" t="e">
        <f>IF(#REF!&lt;&gt;"",#REF!,"")</f>
        <v>#REF!</v>
      </c>
      <c r="G164" s="64" t="e">
        <f>IF(#REF!&lt;&gt;"",#REF!,"")</f>
        <v>#REF!</v>
      </c>
      <c r="H164" s="64" t="e">
        <f>IF(#REF!&lt;&gt;"",#REF!,"")</f>
        <v>#REF!</v>
      </c>
      <c r="I164" s="64" t="e">
        <f>IF(ISNA(VLOOKUP(B164,Base!$B$3:$I$198,8,0)),"",IF(VLOOKUP(B164,Base!$B$3:$I$198,8,0)&gt;42468,VLOOKUP(B164,Base!$B$3:$I$198,8,0),""))</f>
        <v>#REF!</v>
      </c>
      <c r="J164" s="63" t="e">
        <f t="shared" si="4"/>
        <v>#REF!</v>
      </c>
      <c r="K164" s="69" t="e">
        <f t="shared" si="5"/>
        <v>#REF!</v>
      </c>
    </row>
    <row r="165" spans="1:11" x14ac:dyDescent="0.25">
      <c r="A165" s="63" t="e">
        <f>IF(#REF!&lt;&gt;"",#REF!,"")</f>
        <v>#REF!</v>
      </c>
      <c r="B165" s="63" t="e">
        <f>IF(#REF!&lt;&gt;"",#REF!,"")</f>
        <v>#REF!</v>
      </c>
      <c r="C165" s="63" t="e">
        <f>IF(#REF!&lt;&gt;"",#REF!,"")</f>
        <v>#REF!</v>
      </c>
      <c r="D165" s="63" t="e">
        <f>IF(#REF!&lt;&gt;"",#REF!,"")</f>
        <v>#REF!</v>
      </c>
      <c r="E165" s="63" t="e">
        <f>IF(#REF!&lt;&gt;"",#REF!,"")</f>
        <v>#REF!</v>
      </c>
      <c r="F165" s="63" t="e">
        <f>IF(#REF!&lt;&gt;"",#REF!,"")</f>
        <v>#REF!</v>
      </c>
      <c r="G165" s="64" t="e">
        <f>IF(#REF!&lt;&gt;"",#REF!,"")</f>
        <v>#REF!</v>
      </c>
      <c r="H165" s="64" t="e">
        <f>IF(#REF!&lt;&gt;"",#REF!,"")</f>
        <v>#REF!</v>
      </c>
      <c r="I165" s="64" t="e">
        <f>IF(ISNA(VLOOKUP(B165,Base!$B$3:$I$198,8,0)),"",IF(VLOOKUP(B165,Base!$B$3:$I$198,8,0)&gt;42468,VLOOKUP(B165,Base!$B$3:$I$198,8,0),""))</f>
        <v>#REF!</v>
      </c>
      <c r="J165" s="63" t="e">
        <f t="shared" si="4"/>
        <v>#REF!</v>
      </c>
      <c r="K165" s="69" t="e">
        <f t="shared" si="5"/>
        <v>#REF!</v>
      </c>
    </row>
    <row r="166" spans="1:11" x14ac:dyDescent="0.25">
      <c r="A166" s="63" t="e">
        <f>IF(#REF!&lt;&gt;"",#REF!,"")</f>
        <v>#REF!</v>
      </c>
      <c r="B166" s="63" t="e">
        <f>IF(#REF!&lt;&gt;"",#REF!,"")</f>
        <v>#REF!</v>
      </c>
      <c r="C166" s="63" t="e">
        <f>IF(#REF!&lt;&gt;"",#REF!,"")</f>
        <v>#REF!</v>
      </c>
      <c r="D166" s="63" t="e">
        <f>IF(#REF!&lt;&gt;"",#REF!,"")</f>
        <v>#REF!</v>
      </c>
      <c r="E166" s="63" t="e">
        <f>IF(#REF!&lt;&gt;"",#REF!,"")</f>
        <v>#REF!</v>
      </c>
      <c r="F166" s="63" t="e">
        <f>IF(#REF!&lt;&gt;"",#REF!,"")</f>
        <v>#REF!</v>
      </c>
      <c r="G166" s="64" t="e">
        <f>IF(#REF!&lt;&gt;"",#REF!,"")</f>
        <v>#REF!</v>
      </c>
      <c r="H166" s="64" t="e">
        <f>IF(#REF!&lt;&gt;"",#REF!,"")</f>
        <v>#REF!</v>
      </c>
      <c r="I166" s="64" t="e">
        <f>IF(ISNA(VLOOKUP(B166,Base!$B$3:$I$198,8,0)),"",IF(VLOOKUP(B166,Base!$B$3:$I$198,8,0)&gt;42468,VLOOKUP(B166,Base!$B$3:$I$198,8,0),""))</f>
        <v>#REF!</v>
      </c>
      <c r="J166" s="63" t="e">
        <f t="shared" si="4"/>
        <v>#REF!</v>
      </c>
      <c r="K166" s="69" t="e">
        <f t="shared" si="5"/>
        <v>#REF!</v>
      </c>
    </row>
    <row r="167" spans="1:11" x14ac:dyDescent="0.25">
      <c r="A167" s="63" t="e">
        <f>IF(#REF!&lt;&gt;"",#REF!,"")</f>
        <v>#REF!</v>
      </c>
      <c r="B167" s="63" t="e">
        <f>IF(#REF!&lt;&gt;"",#REF!,"")</f>
        <v>#REF!</v>
      </c>
      <c r="C167" s="63" t="e">
        <f>IF(#REF!&lt;&gt;"",#REF!,"")</f>
        <v>#REF!</v>
      </c>
      <c r="D167" s="63" t="e">
        <f>IF(#REF!&lt;&gt;"",#REF!,"")</f>
        <v>#REF!</v>
      </c>
      <c r="E167" s="63" t="e">
        <f>IF(#REF!&lt;&gt;"",#REF!,"")</f>
        <v>#REF!</v>
      </c>
      <c r="F167" s="63" t="e">
        <f>IF(#REF!&lt;&gt;"",#REF!,"")</f>
        <v>#REF!</v>
      </c>
      <c r="G167" s="64" t="e">
        <f>IF(#REF!&lt;&gt;"",#REF!,"")</f>
        <v>#REF!</v>
      </c>
      <c r="H167" s="64" t="e">
        <f>IF(#REF!&lt;&gt;"",#REF!,"")</f>
        <v>#REF!</v>
      </c>
      <c r="I167" s="64" t="e">
        <f>IF(ISNA(VLOOKUP(B167,Base!$B$3:$I$198,8,0)),"",IF(VLOOKUP(B167,Base!$B$3:$I$198,8,0)&gt;42468,VLOOKUP(B167,Base!$B$3:$I$198,8,0),""))</f>
        <v>#REF!</v>
      </c>
      <c r="J167" s="63" t="e">
        <f t="shared" si="4"/>
        <v>#REF!</v>
      </c>
      <c r="K167" s="69" t="e">
        <f t="shared" si="5"/>
        <v>#REF!</v>
      </c>
    </row>
    <row r="168" spans="1:11" x14ac:dyDescent="0.25">
      <c r="A168" s="63" t="e">
        <f>IF(#REF!&lt;&gt;"",#REF!,"")</f>
        <v>#REF!</v>
      </c>
      <c r="B168" s="63" t="e">
        <f>IF(#REF!&lt;&gt;"",#REF!,"")</f>
        <v>#REF!</v>
      </c>
      <c r="C168" s="63" t="e">
        <f>IF(#REF!&lt;&gt;"",#REF!,"")</f>
        <v>#REF!</v>
      </c>
      <c r="D168" s="63" t="e">
        <f>IF(#REF!&lt;&gt;"",#REF!,"")</f>
        <v>#REF!</v>
      </c>
      <c r="E168" s="63" t="e">
        <f>IF(#REF!&lt;&gt;"",#REF!,"")</f>
        <v>#REF!</v>
      </c>
      <c r="F168" s="63" t="e">
        <f>IF(#REF!&lt;&gt;"",#REF!,"")</f>
        <v>#REF!</v>
      </c>
      <c r="G168" s="64" t="e">
        <f>IF(#REF!&lt;&gt;"",#REF!,"")</f>
        <v>#REF!</v>
      </c>
      <c r="H168" s="64" t="e">
        <f>IF(#REF!&lt;&gt;"",#REF!,"")</f>
        <v>#REF!</v>
      </c>
      <c r="I168" s="64" t="e">
        <f>IF(ISNA(VLOOKUP(B168,Base!$B$3:$I$198,8,0)),"",IF(VLOOKUP(B168,Base!$B$3:$I$198,8,0)&gt;42468,VLOOKUP(B168,Base!$B$3:$I$198,8,0),""))</f>
        <v>#REF!</v>
      </c>
      <c r="J168" s="63" t="e">
        <f t="shared" si="4"/>
        <v>#REF!</v>
      </c>
      <c r="K168" s="69" t="e">
        <f t="shared" si="5"/>
        <v>#REF!</v>
      </c>
    </row>
    <row r="169" spans="1:11" x14ac:dyDescent="0.25">
      <c r="A169" s="63" t="e">
        <f>IF(#REF!&lt;&gt;"",#REF!,"")</f>
        <v>#REF!</v>
      </c>
      <c r="B169" s="63" t="e">
        <f>IF(#REF!&lt;&gt;"",#REF!,"")</f>
        <v>#REF!</v>
      </c>
      <c r="C169" s="63" t="e">
        <f>IF(#REF!&lt;&gt;"",#REF!,"")</f>
        <v>#REF!</v>
      </c>
      <c r="D169" s="63" t="e">
        <f>IF(#REF!&lt;&gt;"",#REF!,"")</f>
        <v>#REF!</v>
      </c>
      <c r="E169" s="63" t="e">
        <f>IF(#REF!&lt;&gt;"",#REF!,"")</f>
        <v>#REF!</v>
      </c>
      <c r="F169" s="63" t="e">
        <f>IF(#REF!&lt;&gt;"",#REF!,"")</f>
        <v>#REF!</v>
      </c>
      <c r="G169" s="64" t="e">
        <f>IF(#REF!&lt;&gt;"",#REF!,"")</f>
        <v>#REF!</v>
      </c>
      <c r="H169" s="64" t="e">
        <f>IF(#REF!&lt;&gt;"",#REF!,"")</f>
        <v>#REF!</v>
      </c>
      <c r="I169" s="64" t="e">
        <f>IF(ISNA(VLOOKUP(B169,Base!$B$3:$I$198,8,0)),"",IF(VLOOKUP(B169,Base!$B$3:$I$198,8,0)&gt;42468,VLOOKUP(B169,Base!$B$3:$I$198,8,0),""))</f>
        <v>#REF!</v>
      </c>
      <c r="J169" s="63" t="e">
        <f t="shared" si="4"/>
        <v>#REF!</v>
      </c>
      <c r="K169" s="69" t="e">
        <f t="shared" si="5"/>
        <v>#REF!</v>
      </c>
    </row>
    <row r="170" spans="1:11" x14ac:dyDescent="0.25">
      <c r="A170" s="63" t="e">
        <f>IF(#REF!&lt;&gt;"",#REF!,"")</f>
        <v>#REF!</v>
      </c>
      <c r="B170" s="63" t="e">
        <f>IF(#REF!&lt;&gt;"",#REF!,"")</f>
        <v>#REF!</v>
      </c>
      <c r="C170" s="63" t="e">
        <f>IF(#REF!&lt;&gt;"",#REF!,"")</f>
        <v>#REF!</v>
      </c>
      <c r="D170" s="63" t="e">
        <f>IF(#REF!&lt;&gt;"",#REF!,"")</f>
        <v>#REF!</v>
      </c>
      <c r="E170" s="63" t="e">
        <f>IF(#REF!&lt;&gt;"",#REF!,"")</f>
        <v>#REF!</v>
      </c>
      <c r="F170" s="63" t="e">
        <f>IF(#REF!&lt;&gt;"",#REF!,"")</f>
        <v>#REF!</v>
      </c>
      <c r="G170" s="64" t="e">
        <f>IF(#REF!&lt;&gt;"",#REF!,"")</f>
        <v>#REF!</v>
      </c>
      <c r="H170" s="64" t="e">
        <f>IF(#REF!&lt;&gt;"",#REF!,"")</f>
        <v>#REF!</v>
      </c>
      <c r="I170" s="64" t="e">
        <f>IF(ISNA(VLOOKUP(B170,Base!$B$3:$I$198,8,0)),"",IF(VLOOKUP(B170,Base!$B$3:$I$198,8,0)&gt;42468,VLOOKUP(B170,Base!$B$3:$I$198,8,0),""))</f>
        <v>#REF!</v>
      </c>
      <c r="J170" s="63" t="e">
        <f t="shared" si="4"/>
        <v>#REF!</v>
      </c>
      <c r="K170" s="69" t="e">
        <f t="shared" si="5"/>
        <v>#REF!</v>
      </c>
    </row>
    <row r="171" spans="1:11" x14ac:dyDescent="0.25">
      <c r="A171" s="63" t="e">
        <f>IF(#REF!&lt;&gt;"",#REF!,"")</f>
        <v>#REF!</v>
      </c>
      <c r="B171" s="63" t="e">
        <f>IF(#REF!&lt;&gt;"",#REF!,"")</f>
        <v>#REF!</v>
      </c>
      <c r="C171" s="63" t="e">
        <f>IF(#REF!&lt;&gt;"",#REF!,"")</f>
        <v>#REF!</v>
      </c>
      <c r="D171" s="63" t="e">
        <f>IF(#REF!&lt;&gt;"",#REF!,"")</f>
        <v>#REF!</v>
      </c>
      <c r="E171" s="63" t="e">
        <f>IF(#REF!&lt;&gt;"",#REF!,"")</f>
        <v>#REF!</v>
      </c>
      <c r="F171" s="63" t="e">
        <f>IF(#REF!&lt;&gt;"",#REF!,"")</f>
        <v>#REF!</v>
      </c>
      <c r="G171" s="64" t="e">
        <f>IF(#REF!&lt;&gt;"",#REF!,"")</f>
        <v>#REF!</v>
      </c>
      <c r="H171" s="64" t="e">
        <f>IF(#REF!&lt;&gt;"",#REF!,"")</f>
        <v>#REF!</v>
      </c>
      <c r="I171" s="64" t="e">
        <f>IF(ISNA(VLOOKUP(B171,Base!$B$3:$I$198,8,0)),"",IF(VLOOKUP(B171,Base!$B$3:$I$198,8,0)&gt;42468,VLOOKUP(B171,Base!$B$3:$I$198,8,0),""))</f>
        <v>#REF!</v>
      </c>
      <c r="J171" s="63" t="e">
        <f t="shared" si="4"/>
        <v>#REF!</v>
      </c>
      <c r="K171" s="69" t="e">
        <f t="shared" si="5"/>
        <v>#REF!</v>
      </c>
    </row>
    <row r="172" spans="1:11" x14ac:dyDescent="0.25">
      <c r="A172" s="63" t="e">
        <f>IF(#REF!&lt;&gt;"",#REF!,"")</f>
        <v>#REF!</v>
      </c>
      <c r="B172" s="63" t="e">
        <f>IF(#REF!&lt;&gt;"",#REF!,"")</f>
        <v>#REF!</v>
      </c>
      <c r="C172" s="63" t="e">
        <f>IF(#REF!&lt;&gt;"",#REF!,"")</f>
        <v>#REF!</v>
      </c>
      <c r="D172" s="63" t="e">
        <f>IF(#REF!&lt;&gt;"",#REF!,"")</f>
        <v>#REF!</v>
      </c>
      <c r="E172" s="63" t="e">
        <f>IF(#REF!&lt;&gt;"",#REF!,"")</f>
        <v>#REF!</v>
      </c>
      <c r="F172" s="63" t="e">
        <f>IF(#REF!&lt;&gt;"",#REF!,"")</f>
        <v>#REF!</v>
      </c>
      <c r="G172" s="64" t="e">
        <f>IF(#REF!&lt;&gt;"",#REF!,"")</f>
        <v>#REF!</v>
      </c>
      <c r="H172" s="64" t="e">
        <f>IF(#REF!&lt;&gt;"",#REF!,"")</f>
        <v>#REF!</v>
      </c>
      <c r="I172" s="64" t="e">
        <f>IF(ISNA(VLOOKUP(B172,Base!$B$3:$I$198,8,0)),"",IF(VLOOKUP(B172,Base!$B$3:$I$198,8,0)&gt;42468,VLOOKUP(B172,Base!$B$3:$I$198,8,0),""))</f>
        <v>#REF!</v>
      </c>
      <c r="J172" s="63" t="e">
        <f t="shared" si="4"/>
        <v>#REF!</v>
      </c>
      <c r="K172" s="69" t="e">
        <f t="shared" si="5"/>
        <v>#REF!</v>
      </c>
    </row>
    <row r="173" spans="1:11" x14ac:dyDescent="0.25">
      <c r="A173" s="63" t="e">
        <f>IF(#REF!&lt;&gt;"",#REF!,"")</f>
        <v>#REF!</v>
      </c>
      <c r="B173" s="63" t="e">
        <f>IF(#REF!&lt;&gt;"",#REF!,"")</f>
        <v>#REF!</v>
      </c>
      <c r="C173" s="63" t="e">
        <f>IF(#REF!&lt;&gt;"",#REF!,"")</f>
        <v>#REF!</v>
      </c>
      <c r="D173" s="63" t="e">
        <f>IF(#REF!&lt;&gt;"",#REF!,"")</f>
        <v>#REF!</v>
      </c>
      <c r="E173" s="63" t="e">
        <f>IF(#REF!&lt;&gt;"",#REF!,"")</f>
        <v>#REF!</v>
      </c>
      <c r="F173" s="63" t="e">
        <f>IF(#REF!&lt;&gt;"",#REF!,"")</f>
        <v>#REF!</v>
      </c>
      <c r="G173" s="64" t="e">
        <f>IF(#REF!&lt;&gt;"",#REF!,"")</f>
        <v>#REF!</v>
      </c>
      <c r="H173" s="64" t="e">
        <f>IF(#REF!&lt;&gt;"",#REF!,"")</f>
        <v>#REF!</v>
      </c>
      <c r="I173" s="64" t="e">
        <f>IF(ISNA(VLOOKUP(B173,Base!$B$3:$I$198,8,0)),"",IF(VLOOKUP(B173,Base!$B$3:$I$198,8,0)&gt;42468,VLOOKUP(B173,Base!$B$3:$I$198,8,0),""))</f>
        <v>#REF!</v>
      </c>
      <c r="J173" s="63" t="e">
        <f t="shared" si="4"/>
        <v>#REF!</v>
      </c>
      <c r="K173" s="69" t="e">
        <f t="shared" si="5"/>
        <v>#REF!</v>
      </c>
    </row>
    <row r="174" spans="1:11" x14ac:dyDescent="0.25">
      <c r="A174" s="63" t="e">
        <f>IF(#REF!&lt;&gt;"",#REF!,"")</f>
        <v>#REF!</v>
      </c>
      <c r="B174" s="63" t="e">
        <f>IF(#REF!&lt;&gt;"",#REF!,"")</f>
        <v>#REF!</v>
      </c>
      <c r="C174" s="63" t="e">
        <f>IF(#REF!&lt;&gt;"",#REF!,"")</f>
        <v>#REF!</v>
      </c>
      <c r="D174" s="63" t="e">
        <f>IF(#REF!&lt;&gt;"",#REF!,"")</f>
        <v>#REF!</v>
      </c>
      <c r="E174" s="63" t="e">
        <f>IF(#REF!&lt;&gt;"",#REF!,"")</f>
        <v>#REF!</v>
      </c>
      <c r="F174" s="63" t="e">
        <f>IF(#REF!&lt;&gt;"",#REF!,"")</f>
        <v>#REF!</v>
      </c>
      <c r="G174" s="64" t="e">
        <f>IF(#REF!&lt;&gt;"",#REF!,"")</f>
        <v>#REF!</v>
      </c>
      <c r="H174" s="64" t="e">
        <f>IF(#REF!&lt;&gt;"",#REF!,"")</f>
        <v>#REF!</v>
      </c>
      <c r="I174" s="64" t="e">
        <f>IF(ISNA(VLOOKUP(B174,Base!$B$3:$I$198,8,0)),"",IF(VLOOKUP(B174,Base!$B$3:$I$198,8,0)&gt;42468,VLOOKUP(B174,Base!$B$3:$I$198,8,0),""))</f>
        <v>#REF!</v>
      </c>
      <c r="J174" s="63" t="e">
        <f t="shared" si="4"/>
        <v>#REF!</v>
      </c>
      <c r="K174" s="69" t="e">
        <f t="shared" si="5"/>
        <v>#REF!</v>
      </c>
    </row>
    <row r="175" spans="1:11" ht="81" x14ac:dyDescent="0.25">
      <c r="A175" s="63" t="e">
        <f>IF(#REF!&lt;&gt;"",#REF!,"")</f>
        <v>#REF!</v>
      </c>
      <c r="B175" s="63" t="e">
        <f>IF(#REF!&lt;&gt;"",#REF!,"")</f>
        <v>#REF!</v>
      </c>
      <c r="C175" s="63" t="e">
        <f>IF(#REF!&lt;&gt;"",#REF!,"")</f>
        <v>#REF!</v>
      </c>
      <c r="D175" s="63" t="e">
        <f>IF(#REF!&lt;&gt;"",#REF!,"")</f>
        <v>#REF!</v>
      </c>
      <c r="E175" s="63" t="e">
        <f>IF(#REF!&lt;&gt;"",#REF!,"")</f>
        <v>#REF!</v>
      </c>
      <c r="F175" s="63" t="e">
        <f>IF(#REF!&lt;&gt;"",#REF!,"")</f>
        <v>#REF!</v>
      </c>
      <c r="G175" s="64" t="e">
        <f>IF(#REF!&lt;&gt;"",#REF!,"")</f>
        <v>#REF!</v>
      </c>
      <c r="H175" s="64" t="e">
        <f>IF(#REF!&lt;&gt;"",#REF!,"")</f>
        <v>#REF!</v>
      </c>
      <c r="I175" s="64" t="e">
        <f>IF(ISNA(VLOOKUP(B175,Base!$B$3:$I$198,8,0)),"",IF(VLOOKUP(B175,Base!$B$3:$I$198,8,0)&gt;42468,VLOOKUP(B175,Base!$B$3:$I$198,8,0),""))</f>
        <v>#REF!</v>
      </c>
      <c r="J175" s="63" t="e">
        <f t="shared" si="4"/>
        <v>#REF!</v>
      </c>
      <c r="K175" s="69" t="e">
        <f t="shared" si="5"/>
        <v>#REF!</v>
      </c>
    </row>
    <row r="176" spans="1:11" ht="81" x14ac:dyDescent="0.25">
      <c r="A176" s="63" t="e">
        <f>IF(#REF!&lt;&gt;"",#REF!,"")</f>
        <v>#REF!</v>
      </c>
      <c r="B176" s="63" t="e">
        <f>IF(#REF!&lt;&gt;"",#REF!,"")</f>
        <v>#REF!</v>
      </c>
      <c r="C176" s="63" t="e">
        <f>IF(#REF!&lt;&gt;"",#REF!,"")</f>
        <v>#REF!</v>
      </c>
      <c r="D176" s="63" t="e">
        <f>IF(#REF!&lt;&gt;"",#REF!,"")</f>
        <v>#REF!</v>
      </c>
      <c r="E176" s="63" t="e">
        <f>IF(#REF!&lt;&gt;"",#REF!,"")</f>
        <v>#REF!</v>
      </c>
      <c r="F176" s="63" t="e">
        <f>IF(#REF!&lt;&gt;"",#REF!,"")</f>
        <v>#REF!</v>
      </c>
      <c r="G176" s="64" t="e">
        <f>IF(#REF!&lt;&gt;"",#REF!,"")</f>
        <v>#REF!</v>
      </c>
      <c r="H176" s="64" t="e">
        <f>IF(#REF!&lt;&gt;"",#REF!,"")</f>
        <v>#REF!</v>
      </c>
      <c r="I176" s="64" t="e">
        <f>IF(ISNA(VLOOKUP(B176,Base!$B$3:$I$198,8,0)),"",IF(VLOOKUP(B176,Base!$B$3:$I$198,8,0)&gt;42468,VLOOKUP(B176,Base!$B$3:$I$198,8,0),""))</f>
        <v>#REF!</v>
      </c>
      <c r="J176" s="63" t="e">
        <f t="shared" si="4"/>
        <v>#REF!</v>
      </c>
      <c r="K176" s="69" t="e">
        <f t="shared" si="5"/>
        <v>#REF!</v>
      </c>
    </row>
    <row r="177" spans="1:11" ht="81" x14ac:dyDescent="0.25">
      <c r="A177" s="63" t="e">
        <f>IF(#REF!&lt;&gt;"",#REF!,"")</f>
        <v>#REF!</v>
      </c>
      <c r="B177" s="63" t="e">
        <f>IF(#REF!&lt;&gt;"",#REF!,"")</f>
        <v>#REF!</v>
      </c>
      <c r="C177" s="63" t="e">
        <f>IF(#REF!&lt;&gt;"",#REF!,"")</f>
        <v>#REF!</v>
      </c>
      <c r="D177" s="63" t="e">
        <f>IF(#REF!&lt;&gt;"",#REF!,"")</f>
        <v>#REF!</v>
      </c>
      <c r="E177" s="63" t="e">
        <f>IF(#REF!&lt;&gt;"",#REF!,"")</f>
        <v>#REF!</v>
      </c>
      <c r="F177" s="63" t="e">
        <f>IF(#REF!&lt;&gt;"",#REF!,"")</f>
        <v>#REF!</v>
      </c>
      <c r="G177" s="64" t="e">
        <f>IF(#REF!&lt;&gt;"",#REF!,"")</f>
        <v>#REF!</v>
      </c>
      <c r="H177" s="64" t="e">
        <f>IF(#REF!&lt;&gt;"",#REF!,"")</f>
        <v>#REF!</v>
      </c>
      <c r="I177" s="64" t="e">
        <f>IF(ISNA(VLOOKUP(B177,Base!$B$3:$I$198,8,0)),"",IF(VLOOKUP(B177,Base!$B$3:$I$198,8,0)&gt;42468,VLOOKUP(B177,Base!$B$3:$I$198,8,0),""))</f>
        <v>#REF!</v>
      </c>
      <c r="J177" s="63" t="e">
        <f t="shared" si="4"/>
        <v>#REF!</v>
      </c>
      <c r="K177" s="69" t="e">
        <f t="shared" si="5"/>
        <v>#REF!</v>
      </c>
    </row>
    <row r="178" spans="1:11" ht="81" x14ac:dyDescent="0.25">
      <c r="A178" s="63" t="e">
        <f>IF(#REF!&lt;&gt;"",#REF!,"")</f>
        <v>#REF!</v>
      </c>
      <c r="B178" s="63" t="e">
        <f>IF(#REF!&lt;&gt;"",#REF!,"")</f>
        <v>#REF!</v>
      </c>
      <c r="C178" s="63" t="e">
        <f>IF(#REF!&lt;&gt;"",#REF!,"")</f>
        <v>#REF!</v>
      </c>
      <c r="D178" s="63" t="e">
        <f>IF(#REF!&lt;&gt;"",#REF!,"")</f>
        <v>#REF!</v>
      </c>
      <c r="E178" s="63" t="e">
        <f>IF(#REF!&lt;&gt;"",#REF!,"")</f>
        <v>#REF!</v>
      </c>
      <c r="F178" s="63" t="e">
        <f>IF(#REF!&lt;&gt;"",#REF!,"")</f>
        <v>#REF!</v>
      </c>
      <c r="G178" s="64" t="e">
        <f>IF(#REF!&lt;&gt;"",#REF!,"")</f>
        <v>#REF!</v>
      </c>
      <c r="H178" s="64" t="e">
        <f>IF(#REF!&lt;&gt;"",#REF!,"")</f>
        <v>#REF!</v>
      </c>
      <c r="I178" s="64" t="e">
        <f>IF(ISNA(VLOOKUP(B178,Base!$B$3:$I$198,8,0)),"",IF(VLOOKUP(B178,Base!$B$3:$I$198,8,0)&gt;42468,VLOOKUP(B178,Base!$B$3:$I$198,8,0),""))</f>
        <v>#REF!</v>
      </c>
      <c r="J178" s="63" t="e">
        <f t="shared" si="4"/>
        <v>#REF!</v>
      </c>
      <c r="K178" s="69" t="e">
        <f t="shared" si="5"/>
        <v>#REF!</v>
      </c>
    </row>
    <row r="179" spans="1:11" ht="81" x14ac:dyDescent="0.25">
      <c r="A179" s="63" t="e">
        <f>IF(#REF!&lt;&gt;"",#REF!,"")</f>
        <v>#REF!</v>
      </c>
      <c r="B179" s="63" t="e">
        <f>IF(#REF!&lt;&gt;"",#REF!,"")</f>
        <v>#REF!</v>
      </c>
      <c r="C179" s="63" t="e">
        <f>IF(#REF!&lt;&gt;"",#REF!,"")</f>
        <v>#REF!</v>
      </c>
      <c r="D179" s="63" t="e">
        <f>IF(#REF!&lt;&gt;"",#REF!,"")</f>
        <v>#REF!</v>
      </c>
      <c r="E179" s="63" t="e">
        <f>IF(#REF!&lt;&gt;"",#REF!,"")</f>
        <v>#REF!</v>
      </c>
      <c r="F179" s="63" t="e">
        <f>IF(#REF!&lt;&gt;"",#REF!,"")</f>
        <v>#REF!</v>
      </c>
      <c r="G179" s="64" t="e">
        <f>IF(#REF!&lt;&gt;"",#REF!,"")</f>
        <v>#REF!</v>
      </c>
      <c r="H179" s="64" t="e">
        <f>IF(#REF!&lt;&gt;"",#REF!,"")</f>
        <v>#REF!</v>
      </c>
      <c r="I179" s="64" t="e">
        <f>IF(ISNA(VLOOKUP(B179,Base!$B$3:$I$198,8,0)),"",IF(VLOOKUP(B179,Base!$B$3:$I$198,8,0)&gt;42468,VLOOKUP(B179,Base!$B$3:$I$198,8,0),""))</f>
        <v>#REF!</v>
      </c>
      <c r="J179" s="63" t="e">
        <f t="shared" si="4"/>
        <v>#REF!</v>
      </c>
      <c r="K179" s="69" t="e">
        <f t="shared" si="5"/>
        <v>#REF!</v>
      </c>
    </row>
    <row r="180" spans="1:11" ht="81" x14ac:dyDescent="0.25">
      <c r="A180" s="63" t="e">
        <f>IF(#REF!&lt;&gt;"",#REF!,"")</f>
        <v>#REF!</v>
      </c>
      <c r="B180" s="63" t="e">
        <f>IF(#REF!&lt;&gt;"",#REF!,"")</f>
        <v>#REF!</v>
      </c>
      <c r="C180" s="63" t="e">
        <f>IF(#REF!&lt;&gt;"",#REF!,"")</f>
        <v>#REF!</v>
      </c>
      <c r="D180" s="63" t="e">
        <f>IF(#REF!&lt;&gt;"",#REF!,"")</f>
        <v>#REF!</v>
      </c>
      <c r="E180" s="63" t="e">
        <f>IF(#REF!&lt;&gt;"",#REF!,"")</f>
        <v>#REF!</v>
      </c>
      <c r="F180" s="63" t="e">
        <f>IF(#REF!&lt;&gt;"",#REF!,"")</f>
        <v>#REF!</v>
      </c>
      <c r="G180" s="64" t="e">
        <f>IF(#REF!&lt;&gt;"",#REF!,"")</f>
        <v>#REF!</v>
      </c>
      <c r="H180" s="64" t="e">
        <f>IF(#REF!&lt;&gt;"",#REF!,"")</f>
        <v>#REF!</v>
      </c>
      <c r="I180" s="64" t="e">
        <f>IF(ISNA(VLOOKUP(B180,Base!$B$3:$I$198,8,0)),"",IF(VLOOKUP(B180,Base!$B$3:$I$198,8,0)&gt;42468,VLOOKUP(B180,Base!$B$3:$I$198,8,0),""))</f>
        <v>#REF!</v>
      </c>
      <c r="J180" s="63" t="e">
        <f t="shared" si="4"/>
        <v>#REF!</v>
      </c>
      <c r="K180" s="69" t="e">
        <f t="shared" si="5"/>
        <v>#REF!</v>
      </c>
    </row>
    <row r="181" spans="1:11" ht="81" x14ac:dyDescent="0.25">
      <c r="A181" s="63" t="e">
        <f>IF(#REF!&lt;&gt;"",#REF!,"")</f>
        <v>#REF!</v>
      </c>
      <c r="B181" s="63" t="e">
        <f>IF(#REF!&lt;&gt;"",#REF!,"")</f>
        <v>#REF!</v>
      </c>
      <c r="C181" s="63" t="e">
        <f>IF(#REF!&lt;&gt;"",#REF!,"")</f>
        <v>#REF!</v>
      </c>
      <c r="D181" s="63" t="e">
        <f>IF(#REF!&lt;&gt;"",#REF!,"")</f>
        <v>#REF!</v>
      </c>
      <c r="E181" s="63" t="e">
        <f>IF(#REF!&lt;&gt;"",#REF!,"")</f>
        <v>#REF!</v>
      </c>
      <c r="F181" s="63" t="e">
        <f>IF(#REF!&lt;&gt;"",#REF!,"")</f>
        <v>#REF!</v>
      </c>
      <c r="G181" s="64" t="e">
        <f>IF(#REF!&lt;&gt;"",#REF!,"")</f>
        <v>#REF!</v>
      </c>
      <c r="H181" s="64" t="e">
        <f>IF(#REF!&lt;&gt;"",#REF!,"")</f>
        <v>#REF!</v>
      </c>
      <c r="I181" s="64" t="e">
        <f>IF(ISNA(VLOOKUP(B181,Base!$B$3:$I$198,8,0)),"",IF(VLOOKUP(B181,Base!$B$3:$I$198,8,0)&gt;42468,VLOOKUP(B181,Base!$B$3:$I$198,8,0),""))</f>
        <v>#REF!</v>
      </c>
      <c r="J181" s="63" t="e">
        <f t="shared" si="4"/>
        <v>#REF!</v>
      </c>
      <c r="K181" s="69" t="e">
        <f t="shared" si="5"/>
        <v>#REF!</v>
      </c>
    </row>
    <row r="182" spans="1:11" ht="81" x14ac:dyDescent="0.25">
      <c r="A182" s="63" t="e">
        <f>IF(#REF!&lt;&gt;"",#REF!,"")</f>
        <v>#REF!</v>
      </c>
      <c r="B182" s="63" t="e">
        <f>IF(#REF!&lt;&gt;"",#REF!,"")</f>
        <v>#REF!</v>
      </c>
      <c r="C182" s="63" t="e">
        <f>IF(#REF!&lt;&gt;"",#REF!,"")</f>
        <v>#REF!</v>
      </c>
      <c r="D182" s="63" t="e">
        <f>IF(#REF!&lt;&gt;"",#REF!,"")</f>
        <v>#REF!</v>
      </c>
      <c r="E182" s="63" t="e">
        <f>IF(#REF!&lt;&gt;"",#REF!,"")</f>
        <v>#REF!</v>
      </c>
      <c r="F182" s="63" t="e">
        <f>IF(#REF!&lt;&gt;"",#REF!,"")</f>
        <v>#REF!</v>
      </c>
      <c r="G182" s="64" t="e">
        <f>IF(#REF!&lt;&gt;"",#REF!,"")</f>
        <v>#REF!</v>
      </c>
      <c r="H182" s="64" t="e">
        <f>IF(#REF!&lt;&gt;"",#REF!,"")</f>
        <v>#REF!</v>
      </c>
      <c r="I182" s="64" t="e">
        <f>IF(ISNA(VLOOKUP(B182,Base!$B$3:$I$198,8,0)),"",IF(VLOOKUP(B182,Base!$B$3:$I$198,8,0)&gt;42468,VLOOKUP(B182,Base!$B$3:$I$198,8,0),""))</f>
        <v>#REF!</v>
      </c>
      <c r="J182" s="63" t="e">
        <f t="shared" si="4"/>
        <v>#REF!</v>
      </c>
      <c r="K182" s="69" t="e">
        <f t="shared" si="5"/>
        <v>#REF!</v>
      </c>
    </row>
    <row r="183" spans="1:11" x14ac:dyDescent="0.25">
      <c r="A183" s="63" t="e">
        <f>IF(#REF!&lt;&gt;"",#REF!,"")</f>
        <v>#REF!</v>
      </c>
      <c r="B183" s="63" t="e">
        <f>IF(#REF!&lt;&gt;"",#REF!,"")</f>
        <v>#REF!</v>
      </c>
      <c r="C183" s="63" t="e">
        <f>IF(#REF!&lt;&gt;"",#REF!,"")</f>
        <v>#REF!</v>
      </c>
      <c r="D183" s="63" t="e">
        <f>IF(#REF!&lt;&gt;"",#REF!,"")</f>
        <v>#REF!</v>
      </c>
      <c r="E183" s="63" t="e">
        <f>IF(#REF!&lt;&gt;"",#REF!,"")</f>
        <v>#REF!</v>
      </c>
      <c r="F183" s="63" t="e">
        <f>IF(#REF!&lt;&gt;"",#REF!,"")</f>
        <v>#REF!</v>
      </c>
      <c r="G183" s="64" t="e">
        <f>IF(#REF!&lt;&gt;"",#REF!,"")</f>
        <v>#REF!</v>
      </c>
      <c r="H183" s="64" t="e">
        <f>IF(#REF!&lt;&gt;"",#REF!,"")</f>
        <v>#REF!</v>
      </c>
      <c r="I183" s="64" t="e">
        <f>IF(ISNA(VLOOKUP(B183,Base!$B$3:$I$198,8,0)),"",IF(VLOOKUP(B183,Base!$B$3:$I$198,8,0)&gt;42468,VLOOKUP(B183,Base!$B$3:$I$198,8,0),""))</f>
        <v>#REF!</v>
      </c>
      <c r="J183" s="63" t="e">
        <f t="shared" si="4"/>
        <v>#REF!</v>
      </c>
      <c r="K183" s="69" t="e">
        <f t="shared" si="5"/>
        <v>#REF!</v>
      </c>
    </row>
    <row r="184" spans="1:11" ht="117" x14ac:dyDescent="0.25">
      <c r="A184" s="63" t="e">
        <f>IF(#REF!&lt;&gt;"",#REF!,"")</f>
        <v>#REF!</v>
      </c>
      <c r="B184" s="63" t="e">
        <f>IF(#REF!&lt;&gt;"",#REF!,"")</f>
        <v>#REF!</v>
      </c>
      <c r="C184" s="63" t="e">
        <f>IF(#REF!&lt;&gt;"",#REF!,"")</f>
        <v>#REF!</v>
      </c>
      <c r="D184" s="63" t="e">
        <f>IF(#REF!&lt;&gt;"",#REF!,"")</f>
        <v>#REF!</v>
      </c>
      <c r="E184" s="63" t="e">
        <f>IF(#REF!&lt;&gt;"",#REF!,"")</f>
        <v>#REF!</v>
      </c>
      <c r="F184" s="63" t="e">
        <f>IF(#REF!&lt;&gt;"",#REF!,"")</f>
        <v>#REF!</v>
      </c>
      <c r="G184" s="64" t="e">
        <f>IF(#REF!&lt;&gt;"",#REF!,"")</f>
        <v>#REF!</v>
      </c>
      <c r="H184" s="64" t="e">
        <f>IF(#REF!&lt;&gt;"",#REF!,"")</f>
        <v>#REF!</v>
      </c>
      <c r="I184" s="64" t="e">
        <f>IF(ISNA(VLOOKUP(B184,Base!$B$3:$I$198,8,0)),"",IF(VLOOKUP(B184,Base!$B$3:$I$198,8,0)&gt;42468,VLOOKUP(B184,Base!$B$3:$I$198,8,0),""))</f>
        <v>#REF!</v>
      </c>
      <c r="J184" s="63" t="e">
        <f t="shared" si="4"/>
        <v>#REF!</v>
      </c>
      <c r="K184" s="69" t="e">
        <f t="shared" si="5"/>
        <v>#REF!</v>
      </c>
    </row>
    <row r="185" spans="1:11" x14ac:dyDescent="0.25">
      <c r="A185" s="63" t="e">
        <f>IF(#REF!&lt;&gt;"",#REF!,"")</f>
        <v>#REF!</v>
      </c>
      <c r="B185" s="63" t="e">
        <f>IF(#REF!&lt;&gt;"",#REF!,"")</f>
        <v>#REF!</v>
      </c>
      <c r="C185" s="63" t="e">
        <f>IF(#REF!&lt;&gt;"",#REF!,"")</f>
        <v>#REF!</v>
      </c>
      <c r="D185" s="63" t="e">
        <f>IF(#REF!&lt;&gt;"",#REF!,"")</f>
        <v>#REF!</v>
      </c>
      <c r="E185" s="63" t="e">
        <f>IF(#REF!&lt;&gt;"",#REF!,"")</f>
        <v>#REF!</v>
      </c>
      <c r="F185" s="63" t="e">
        <f>IF(#REF!&lt;&gt;"",#REF!,"")</f>
        <v>#REF!</v>
      </c>
      <c r="G185" s="64" t="e">
        <f>IF(#REF!&lt;&gt;"",#REF!,"")</f>
        <v>#REF!</v>
      </c>
      <c r="H185" s="64" t="e">
        <f>IF(#REF!&lt;&gt;"",#REF!,"")</f>
        <v>#REF!</v>
      </c>
      <c r="I185" s="64" t="e">
        <f>IF(ISNA(VLOOKUP(B185,Base!$B$3:$I$198,8,0)),"",IF(VLOOKUP(B185,Base!$B$3:$I$198,8,0)&gt;42468,VLOOKUP(B185,Base!$B$3:$I$198,8,0),""))</f>
        <v>#REF!</v>
      </c>
      <c r="J185" s="63" t="e">
        <f t="shared" si="4"/>
        <v>#REF!</v>
      </c>
      <c r="K185" s="69" t="e">
        <f t="shared" si="5"/>
        <v>#REF!</v>
      </c>
    </row>
    <row r="186" spans="1:11" ht="126" x14ac:dyDescent="0.25">
      <c r="A186" s="63" t="e">
        <f>IF(#REF!&lt;&gt;"",#REF!,"")</f>
        <v>#REF!</v>
      </c>
      <c r="B186" s="63" t="e">
        <f>IF(#REF!&lt;&gt;"",#REF!,"")</f>
        <v>#REF!</v>
      </c>
      <c r="C186" s="63" t="e">
        <f>IF(#REF!&lt;&gt;"",#REF!,"")</f>
        <v>#REF!</v>
      </c>
      <c r="D186" s="63" t="e">
        <f>IF(#REF!&lt;&gt;"",#REF!,"")</f>
        <v>#REF!</v>
      </c>
      <c r="E186" s="63" t="e">
        <f>IF(#REF!&lt;&gt;"",#REF!,"")</f>
        <v>#REF!</v>
      </c>
      <c r="F186" s="63" t="e">
        <f>IF(#REF!&lt;&gt;"",#REF!,"")</f>
        <v>#REF!</v>
      </c>
      <c r="G186" s="64" t="e">
        <f>IF(#REF!&lt;&gt;"",#REF!,"")</f>
        <v>#REF!</v>
      </c>
      <c r="H186" s="64" t="e">
        <f>IF(#REF!&lt;&gt;"",#REF!,"")</f>
        <v>#REF!</v>
      </c>
      <c r="I186" s="64" t="e">
        <f>IF(ISNA(VLOOKUP(B186,Base!$B$3:$I$198,8,0)),"",IF(VLOOKUP(B186,Base!$B$3:$I$198,8,0)&gt;42468,VLOOKUP(B186,Base!$B$3:$I$198,8,0),""))</f>
        <v>#REF!</v>
      </c>
      <c r="J186" s="63" t="e">
        <f t="shared" si="4"/>
        <v>#REF!</v>
      </c>
      <c r="K186" s="69" t="e">
        <f t="shared" si="5"/>
        <v>#REF!</v>
      </c>
    </row>
    <row r="187" spans="1:11" x14ac:dyDescent="0.25">
      <c r="A187" s="63" t="e">
        <f>IF(#REF!&lt;&gt;"",#REF!,"")</f>
        <v>#REF!</v>
      </c>
      <c r="B187" s="63" t="e">
        <f>IF(#REF!&lt;&gt;"",#REF!,"")</f>
        <v>#REF!</v>
      </c>
      <c r="C187" s="63" t="e">
        <f>IF(#REF!&lt;&gt;"",#REF!,"")</f>
        <v>#REF!</v>
      </c>
      <c r="D187" s="63" t="e">
        <f>IF(#REF!&lt;&gt;"",#REF!,"")</f>
        <v>#REF!</v>
      </c>
      <c r="E187" s="63" t="e">
        <f>IF(#REF!&lt;&gt;"",#REF!,"")</f>
        <v>#REF!</v>
      </c>
      <c r="F187" s="63" t="e">
        <f>IF(#REF!&lt;&gt;"",#REF!,"")</f>
        <v>#REF!</v>
      </c>
      <c r="G187" s="64" t="e">
        <f>IF(#REF!&lt;&gt;"",#REF!,"")</f>
        <v>#REF!</v>
      </c>
      <c r="H187" s="64" t="e">
        <f>IF(#REF!&lt;&gt;"",#REF!,"")</f>
        <v>#REF!</v>
      </c>
      <c r="I187" s="64" t="e">
        <f>IF(ISNA(VLOOKUP(B187,Base!$B$3:$I$198,8,0)),"",IF(VLOOKUP(B187,Base!$B$3:$I$198,8,0)&gt;42468,VLOOKUP(B187,Base!$B$3:$I$198,8,0),""))</f>
        <v>#REF!</v>
      </c>
      <c r="J187" s="63" t="e">
        <f t="shared" si="4"/>
        <v>#REF!</v>
      </c>
      <c r="K187" s="69" t="e">
        <f t="shared" si="5"/>
        <v>#REF!</v>
      </c>
    </row>
    <row r="188" spans="1:11" x14ac:dyDescent="0.25">
      <c r="A188" s="63" t="e">
        <f>IF(#REF!&lt;&gt;"",#REF!,"")</f>
        <v>#REF!</v>
      </c>
      <c r="B188" s="63" t="e">
        <f>IF(#REF!&lt;&gt;"",#REF!,"")</f>
        <v>#REF!</v>
      </c>
      <c r="C188" s="63" t="e">
        <f>IF(#REF!&lt;&gt;"",#REF!,"")</f>
        <v>#REF!</v>
      </c>
      <c r="D188" s="63" t="e">
        <f>IF(#REF!&lt;&gt;"",#REF!,"")</f>
        <v>#REF!</v>
      </c>
      <c r="E188" s="63" t="e">
        <f>IF(#REF!&lt;&gt;"",#REF!,"")</f>
        <v>#REF!</v>
      </c>
      <c r="F188" s="63" t="e">
        <f>IF(#REF!&lt;&gt;"",#REF!,"")</f>
        <v>#REF!</v>
      </c>
      <c r="G188" s="64" t="e">
        <f>IF(#REF!&lt;&gt;"",#REF!,"")</f>
        <v>#REF!</v>
      </c>
      <c r="H188" s="64" t="e">
        <f>IF(#REF!&lt;&gt;"",#REF!,"")</f>
        <v>#REF!</v>
      </c>
      <c r="I188" s="64" t="e">
        <f>IF(ISNA(VLOOKUP(B188,Base!$B$3:$I$198,8,0)),"",IF(VLOOKUP(B188,Base!$B$3:$I$198,8,0)&gt;42468,VLOOKUP(B188,Base!$B$3:$I$198,8,0),""))</f>
        <v>#REF!</v>
      </c>
      <c r="J188" s="63" t="e">
        <f t="shared" si="4"/>
        <v>#REF!</v>
      </c>
      <c r="K188" s="69" t="e">
        <f t="shared" si="5"/>
        <v>#REF!</v>
      </c>
    </row>
    <row r="189" spans="1:11" x14ac:dyDescent="0.25">
      <c r="A189" s="63" t="e">
        <f>IF(#REF!&lt;&gt;"",#REF!,"")</f>
        <v>#REF!</v>
      </c>
      <c r="B189" s="63" t="e">
        <f>IF(#REF!&lt;&gt;"",#REF!,"")</f>
        <v>#REF!</v>
      </c>
      <c r="C189" s="63" t="e">
        <f>IF(#REF!&lt;&gt;"",#REF!,"")</f>
        <v>#REF!</v>
      </c>
      <c r="D189" s="63" t="e">
        <f>IF(#REF!&lt;&gt;"",#REF!,"")</f>
        <v>#REF!</v>
      </c>
      <c r="E189" s="63" t="e">
        <f>IF(#REF!&lt;&gt;"",#REF!,"")</f>
        <v>#REF!</v>
      </c>
      <c r="F189" s="63" t="e">
        <f>IF(#REF!&lt;&gt;"",#REF!,"")</f>
        <v>#REF!</v>
      </c>
      <c r="G189" s="64" t="e">
        <f>IF(#REF!&lt;&gt;"",#REF!,"")</f>
        <v>#REF!</v>
      </c>
      <c r="H189" s="64" t="e">
        <f>IF(#REF!&lt;&gt;"",#REF!,"")</f>
        <v>#REF!</v>
      </c>
      <c r="I189" s="64" t="e">
        <f>IF(ISNA(VLOOKUP(B189,Base!$B$3:$I$198,8,0)),"",IF(VLOOKUP(B189,Base!$B$3:$I$198,8,0)&gt;42468,VLOOKUP(B189,Base!$B$3:$I$198,8,0),""))</f>
        <v>#REF!</v>
      </c>
      <c r="J189" s="63" t="e">
        <f t="shared" si="4"/>
        <v>#REF!</v>
      </c>
      <c r="K189" s="69" t="e">
        <f t="shared" si="5"/>
        <v>#REF!</v>
      </c>
    </row>
    <row r="190" spans="1:11" x14ac:dyDescent="0.25">
      <c r="A190" s="63" t="e">
        <f>IF(#REF!&lt;&gt;"",#REF!,"")</f>
        <v>#REF!</v>
      </c>
      <c r="B190" s="63" t="e">
        <f>IF(#REF!&lt;&gt;"",#REF!,"")</f>
        <v>#REF!</v>
      </c>
      <c r="C190" s="63" t="e">
        <f>IF(#REF!&lt;&gt;"",#REF!,"")</f>
        <v>#REF!</v>
      </c>
      <c r="D190" s="63" t="e">
        <f>IF(#REF!&lt;&gt;"",#REF!,"")</f>
        <v>#REF!</v>
      </c>
      <c r="E190" s="63" t="e">
        <f>IF(#REF!&lt;&gt;"",#REF!,"")</f>
        <v>#REF!</v>
      </c>
      <c r="F190" s="63" t="e">
        <f>IF(#REF!&lt;&gt;"",#REF!,"")</f>
        <v>#REF!</v>
      </c>
      <c r="G190" s="64" t="e">
        <f>IF(#REF!&lt;&gt;"",#REF!,"")</f>
        <v>#REF!</v>
      </c>
      <c r="H190" s="64" t="e">
        <f>IF(#REF!&lt;&gt;"",#REF!,"")</f>
        <v>#REF!</v>
      </c>
      <c r="I190" s="64" t="e">
        <f>IF(ISNA(VLOOKUP(B190,Base!$B$3:$I$198,8,0)),"",IF(VLOOKUP(B190,Base!$B$3:$I$198,8,0)&gt;42468,VLOOKUP(B190,Base!$B$3:$I$198,8,0),""))</f>
        <v>#REF!</v>
      </c>
      <c r="J190" s="63" t="e">
        <f t="shared" si="4"/>
        <v>#REF!</v>
      </c>
      <c r="K190" s="69" t="e">
        <f t="shared" si="5"/>
        <v>#REF!</v>
      </c>
    </row>
    <row r="191" spans="1:11" x14ac:dyDescent="0.25">
      <c r="A191" s="63" t="e">
        <f>IF(#REF!&lt;&gt;"",#REF!,"")</f>
        <v>#REF!</v>
      </c>
      <c r="B191" s="63" t="e">
        <f>IF(#REF!&lt;&gt;"",#REF!,"")</f>
        <v>#REF!</v>
      </c>
      <c r="C191" s="63" t="e">
        <f>IF(#REF!&lt;&gt;"",#REF!,"")</f>
        <v>#REF!</v>
      </c>
      <c r="D191" s="63" t="e">
        <f>IF(#REF!&lt;&gt;"",#REF!,"")</f>
        <v>#REF!</v>
      </c>
      <c r="E191" s="63" t="e">
        <f>IF(#REF!&lt;&gt;"",#REF!,"")</f>
        <v>#REF!</v>
      </c>
      <c r="F191" s="63" t="e">
        <f>IF(#REF!&lt;&gt;"",#REF!,"")</f>
        <v>#REF!</v>
      </c>
      <c r="G191" s="64" t="e">
        <f>IF(#REF!&lt;&gt;"",#REF!,"")</f>
        <v>#REF!</v>
      </c>
      <c r="H191" s="64" t="e">
        <f>IF(#REF!&lt;&gt;"",#REF!,"")</f>
        <v>#REF!</v>
      </c>
      <c r="I191" s="64" t="e">
        <f>IF(ISNA(VLOOKUP(B191,Base!$B$3:$I$198,8,0)),"",IF(VLOOKUP(B191,Base!$B$3:$I$198,8,0)&gt;42468,VLOOKUP(B191,Base!$B$3:$I$198,8,0),""))</f>
        <v>#REF!</v>
      </c>
      <c r="J191" s="63" t="e">
        <f t="shared" si="4"/>
        <v>#REF!</v>
      </c>
      <c r="K191" s="69" t="e">
        <f t="shared" si="5"/>
        <v>#REF!</v>
      </c>
    </row>
    <row r="192" spans="1:11" x14ac:dyDescent="0.25">
      <c r="A192" s="63" t="e">
        <f>IF(#REF!&lt;&gt;"",#REF!,"")</f>
        <v>#REF!</v>
      </c>
      <c r="B192" s="63" t="e">
        <f>IF(#REF!&lt;&gt;"",#REF!,"")</f>
        <v>#REF!</v>
      </c>
      <c r="C192" s="63" t="e">
        <f>IF(#REF!&lt;&gt;"",#REF!,"")</f>
        <v>#REF!</v>
      </c>
      <c r="D192" s="63" t="e">
        <f>IF(#REF!&lt;&gt;"",#REF!,"")</f>
        <v>#REF!</v>
      </c>
      <c r="E192" s="63" t="e">
        <f>IF(#REF!&lt;&gt;"",#REF!,"")</f>
        <v>#REF!</v>
      </c>
      <c r="F192" s="63" t="e">
        <f>IF(#REF!&lt;&gt;"",#REF!,"")</f>
        <v>#REF!</v>
      </c>
      <c r="G192" s="64" t="e">
        <f>IF(#REF!&lt;&gt;"",#REF!,"")</f>
        <v>#REF!</v>
      </c>
      <c r="H192" s="64" t="e">
        <f>IF(#REF!&lt;&gt;"",#REF!,"")</f>
        <v>#REF!</v>
      </c>
      <c r="I192" s="64" t="e">
        <f>IF(ISNA(VLOOKUP(B192,Base!$B$3:$I$198,8,0)),"",IF(VLOOKUP(B192,Base!$B$3:$I$198,8,0)&gt;42468,VLOOKUP(B192,Base!$B$3:$I$198,8,0),""))</f>
        <v>#REF!</v>
      </c>
      <c r="J192" s="63" t="e">
        <f t="shared" si="4"/>
        <v>#REF!</v>
      </c>
      <c r="K192" s="69" t="e">
        <f t="shared" si="5"/>
        <v>#REF!</v>
      </c>
    </row>
    <row r="193" spans="1:11" hidden="1" x14ac:dyDescent="0.25">
      <c r="A193" s="63" t="e">
        <f>IF(#REF!&lt;&gt;"",#REF!,"")</f>
        <v>#REF!</v>
      </c>
      <c r="B193" s="63" t="e">
        <f>IF(#REF!&lt;&gt;"",#REF!,"")</f>
        <v>#REF!</v>
      </c>
      <c r="C193" s="63" t="e">
        <f>IF(#REF!&lt;&gt;"",#REF!,"")</f>
        <v>#REF!</v>
      </c>
      <c r="D193" s="63" t="e">
        <f>IF(#REF!&lt;&gt;"",#REF!,"")</f>
        <v>#REF!</v>
      </c>
      <c r="E193" s="63" t="e">
        <f>IF(#REF!&lt;&gt;"",#REF!,"")</f>
        <v>#REF!</v>
      </c>
      <c r="F193" s="63" t="e">
        <f>IF(#REF!&lt;&gt;"",#REF!,"")</f>
        <v>#REF!</v>
      </c>
      <c r="G193" s="64" t="e">
        <f>IF(#REF!&lt;&gt;"",#REF!,"")</f>
        <v>#REF!</v>
      </c>
      <c r="H193" s="64" t="e">
        <f>IF(#REF!&lt;&gt;"",#REF!,"")</f>
        <v>#REF!</v>
      </c>
      <c r="I193" s="64" t="e">
        <f>IF(ISNA(VLOOKUP(B193,Base!$B$3:$I$198,8,0)),"",IF(VLOOKUP(B193,Base!$B$3:$I$198,8,0)&gt;42468,VLOOKUP(B193,Base!$B$3:$I$198,8,0),""))</f>
        <v>#REF!</v>
      </c>
      <c r="J193" s="63" t="e">
        <f t="shared" si="4"/>
        <v>#REF!</v>
      </c>
      <c r="K193" s="69" t="e">
        <f t="shared" si="5"/>
        <v>#REF!</v>
      </c>
    </row>
    <row r="194" spans="1:11" x14ac:dyDescent="0.25">
      <c r="A194" s="63" t="e">
        <f>IF(#REF!&lt;&gt;"",#REF!,"")</f>
        <v>#REF!</v>
      </c>
      <c r="B194" s="63" t="e">
        <f>IF(#REF!&lt;&gt;"",#REF!,"")</f>
        <v>#REF!</v>
      </c>
      <c r="C194" s="63" t="e">
        <f>IF(#REF!&lt;&gt;"",#REF!,"")</f>
        <v>#REF!</v>
      </c>
      <c r="D194" s="63" t="e">
        <f>IF(#REF!&lt;&gt;"",#REF!,"")</f>
        <v>#REF!</v>
      </c>
      <c r="E194" s="63" t="e">
        <f>IF(#REF!&lt;&gt;"",#REF!,"")</f>
        <v>#REF!</v>
      </c>
      <c r="F194" s="63" t="e">
        <f>IF(#REF!&lt;&gt;"",#REF!,"")</f>
        <v>#REF!</v>
      </c>
      <c r="G194" s="64" t="e">
        <f>IF(#REF!&lt;&gt;"",#REF!,"")</f>
        <v>#REF!</v>
      </c>
      <c r="H194" s="64" t="e">
        <f>IF(#REF!&lt;&gt;"",#REF!,"")</f>
        <v>#REF!</v>
      </c>
      <c r="I194" s="64" t="e">
        <f>IF(ISNA(VLOOKUP(B194,Base!$B$3:$I$198,8,0)),"",IF(VLOOKUP(B194,Base!$B$3:$I$198,8,0)&gt;42468,VLOOKUP(B194,Base!$B$3:$I$198,8,0),""))</f>
        <v>#REF!</v>
      </c>
      <c r="J194" s="63" t="e">
        <f t="shared" si="4"/>
        <v>#REF!</v>
      </c>
      <c r="K194" s="69" t="e">
        <f t="shared" si="5"/>
        <v>#REF!</v>
      </c>
    </row>
    <row r="195" spans="1:11" x14ac:dyDescent="0.25">
      <c r="A195" s="63" t="e">
        <f>IF(#REF!&lt;&gt;"",#REF!,"")</f>
        <v>#REF!</v>
      </c>
      <c r="B195" s="63" t="e">
        <f>IF(#REF!&lt;&gt;"",#REF!,"")</f>
        <v>#REF!</v>
      </c>
      <c r="C195" s="63" t="e">
        <f>IF(#REF!&lt;&gt;"",#REF!,"")</f>
        <v>#REF!</v>
      </c>
      <c r="D195" s="63" t="e">
        <f>IF(#REF!&lt;&gt;"",#REF!,"")</f>
        <v>#REF!</v>
      </c>
      <c r="E195" s="63" t="e">
        <f>IF(#REF!&lt;&gt;"",#REF!,"")</f>
        <v>#REF!</v>
      </c>
      <c r="F195" s="63" t="e">
        <f>IF(#REF!&lt;&gt;"",#REF!,"")</f>
        <v>#REF!</v>
      </c>
      <c r="G195" s="64" t="e">
        <f>IF(#REF!&lt;&gt;"",#REF!,"")</f>
        <v>#REF!</v>
      </c>
      <c r="H195" s="64" t="e">
        <f>IF(#REF!&lt;&gt;"",#REF!,"")</f>
        <v>#REF!</v>
      </c>
      <c r="I195" s="64" t="e">
        <f>IF(ISNA(VLOOKUP(B195,Base!$B$3:$I$198,8,0)),"",IF(VLOOKUP(B195,Base!$B$3:$I$198,8,0)&gt;42468,VLOOKUP(B195,Base!$B$3:$I$198,8,0),""))</f>
        <v>#REF!</v>
      </c>
      <c r="J195" s="63" t="e">
        <f t="shared" ref="J195:J258" si="6">IF(E195&lt;&gt;"",IF(E195="NO",IF(ISNUMBER(G195),IF(ISNUMBER(H195),H195-G195,"Sin fecha final"),"Sin fecha inicial"),"Permanente"),"")</f>
        <v>#REF!</v>
      </c>
      <c r="K195" s="69" t="e">
        <f t="shared" ref="K195:K258" si="7">IF(E195&lt;&gt;"",IF(E195="NO",IF(ISNUMBER(H195),IF(ISNUMBER(I195),I195-H195,"Sin fecha final"),"Sin fecha inicial"),"Permanente"),"")</f>
        <v>#REF!</v>
      </c>
    </row>
    <row r="196" spans="1:11" x14ac:dyDescent="0.25">
      <c r="A196" s="63" t="e">
        <f>IF(#REF!&lt;&gt;"",#REF!,"")</f>
        <v>#REF!</v>
      </c>
      <c r="B196" s="63" t="e">
        <f>IF(#REF!&lt;&gt;"",#REF!,"")</f>
        <v>#REF!</v>
      </c>
      <c r="C196" s="63" t="e">
        <f>IF(#REF!&lt;&gt;"",#REF!,"")</f>
        <v>#REF!</v>
      </c>
      <c r="D196" s="63" t="e">
        <f>IF(#REF!&lt;&gt;"",#REF!,"")</f>
        <v>#REF!</v>
      </c>
      <c r="E196" s="63" t="e">
        <f>IF(#REF!&lt;&gt;"",#REF!,"")</f>
        <v>#REF!</v>
      </c>
      <c r="F196" s="63" t="e">
        <f>IF(#REF!&lt;&gt;"",#REF!,"")</f>
        <v>#REF!</v>
      </c>
      <c r="G196" s="64" t="e">
        <f>IF(#REF!&lt;&gt;"",#REF!,"")</f>
        <v>#REF!</v>
      </c>
      <c r="H196" s="64" t="e">
        <f>IF(#REF!&lt;&gt;"",#REF!,"")</f>
        <v>#REF!</v>
      </c>
      <c r="I196" s="64" t="e">
        <f>IF(ISNA(VLOOKUP(B196,Base!$B$3:$I$198,8,0)),"",IF(VLOOKUP(B196,Base!$B$3:$I$198,8,0)&gt;42468,VLOOKUP(B196,Base!$B$3:$I$198,8,0),""))</f>
        <v>#REF!</v>
      </c>
      <c r="J196" s="63" t="e">
        <f t="shared" si="6"/>
        <v>#REF!</v>
      </c>
      <c r="K196" s="69" t="e">
        <f t="shared" si="7"/>
        <v>#REF!</v>
      </c>
    </row>
    <row r="197" spans="1:11" x14ac:dyDescent="0.25">
      <c r="A197" s="63" t="e">
        <f>IF(#REF!&lt;&gt;"",#REF!,"")</f>
        <v>#REF!</v>
      </c>
      <c r="B197" s="63" t="e">
        <f>IF(#REF!&lt;&gt;"",#REF!,"")</f>
        <v>#REF!</v>
      </c>
      <c r="C197" s="63" t="e">
        <f>IF(#REF!&lt;&gt;"",#REF!,"")</f>
        <v>#REF!</v>
      </c>
      <c r="D197" s="63" t="e">
        <f>IF(#REF!&lt;&gt;"",#REF!,"")</f>
        <v>#REF!</v>
      </c>
      <c r="E197" s="63" t="e">
        <f>IF(#REF!&lt;&gt;"",#REF!,"")</f>
        <v>#REF!</v>
      </c>
      <c r="F197" s="63" t="e">
        <f>IF(#REF!&lt;&gt;"",#REF!,"")</f>
        <v>#REF!</v>
      </c>
      <c r="G197" s="64" t="e">
        <f>IF(#REF!&lt;&gt;"",#REF!,"")</f>
        <v>#REF!</v>
      </c>
      <c r="H197" s="64" t="e">
        <f>IF(#REF!&lt;&gt;"",#REF!,"")</f>
        <v>#REF!</v>
      </c>
      <c r="I197" s="64" t="e">
        <f>IF(ISNA(VLOOKUP(B197,Base!$B$3:$I$198,8,0)),"",IF(VLOOKUP(B197,Base!$B$3:$I$198,8,0)&gt;42468,VLOOKUP(B197,Base!$B$3:$I$198,8,0),""))</f>
        <v>#REF!</v>
      </c>
      <c r="J197" s="63" t="e">
        <f t="shared" si="6"/>
        <v>#REF!</v>
      </c>
      <c r="K197" s="69" t="e">
        <f t="shared" si="7"/>
        <v>#REF!</v>
      </c>
    </row>
    <row r="198" spans="1:11" x14ac:dyDescent="0.25">
      <c r="A198" s="63" t="e">
        <f>IF(#REF!&lt;&gt;"",#REF!,"")</f>
        <v>#REF!</v>
      </c>
      <c r="B198" s="63" t="e">
        <f>IF(#REF!&lt;&gt;"",#REF!,"")</f>
        <v>#REF!</v>
      </c>
      <c r="C198" s="63" t="e">
        <f>IF(#REF!&lt;&gt;"",#REF!,"")</f>
        <v>#REF!</v>
      </c>
      <c r="D198" s="63" t="e">
        <f>IF(#REF!&lt;&gt;"",#REF!,"")</f>
        <v>#REF!</v>
      </c>
      <c r="E198" s="63" t="e">
        <f>IF(#REF!&lt;&gt;"",#REF!,"")</f>
        <v>#REF!</v>
      </c>
      <c r="F198" s="63" t="e">
        <f>IF(#REF!&lt;&gt;"",#REF!,"")</f>
        <v>#REF!</v>
      </c>
      <c r="G198" s="64" t="e">
        <f>IF(#REF!&lt;&gt;"",#REF!,"")</f>
        <v>#REF!</v>
      </c>
      <c r="H198" s="64" t="e">
        <f>IF(#REF!&lt;&gt;"",#REF!,"")</f>
        <v>#REF!</v>
      </c>
      <c r="I198" s="64" t="e">
        <f>IF(ISNA(VLOOKUP(B198,Base!$B$3:$I$198,8,0)),"",IF(VLOOKUP(B198,Base!$B$3:$I$198,8,0)&gt;42468,VLOOKUP(B198,Base!$B$3:$I$198,8,0),""))</f>
        <v>#REF!</v>
      </c>
      <c r="J198" s="63" t="e">
        <f t="shared" si="6"/>
        <v>#REF!</v>
      </c>
      <c r="K198" s="69" t="e">
        <f t="shared" si="7"/>
        <v>#REF!</v>
      </c>
    </row>
    <row r="199" spans="1:11" x14ac:dyDescent="0.25">
      <c r="A199" s="63" t="e">
        <f>IF(#REF!&lt;&gt;"",#REF!,"")</f>
        <v>#REF!</v>
      </c>
      <c r="B199" s="63" t="e">
        <f>IF(#REF!&lt;&gt;"",#REF!,"")</f>
        <v>#REF!</v>
      </c>
      <c r="C199" s="63" t="e">
        <f>IF(#REF!&lt;&gt;"",#REF!,"")</f>
        <v>#REF!</v>
      </c>
      <c r="D199" s="63" t="e">
        <f>IF(#REF!&lt;&gt;"",#REF!,"")</f>
        <v>#REF!</v>
      </c>
      <c r="E199" s="63" t="e">
        <f>IF(#REF!&lt;&gt;"",#REF!,"")</f>
        <v>#REF!</v>
      </c>
      <c r="F199" s="63" t="e">
        <f>IF(#REF!&lt;&gt;"",#REF!,"")</f>
        <v>#REF!</v>
      </c>
      <c r="G199" s="64" t="e">
        <f>IF(#REF!&lt;&gt;"",#REF!,"")</f>
        <v>#REF!</v>
      </c>
      <c r="H199" s="64" t="e">
        <f>IF(#REF!&lt;&gt;"",#REF!,"")</f>
        <v>#REF!</v>
      </c>
      <c r="I199" s="64" t="e">
        <f>IF(ISNA(VLOOKUP(B199,Base!$B$3:$I$198,8,0)),"",IF(VLOOKUP(B199,Base!$B$3:$I$198,8,0)&gt;42468,VLOOKUP(B199,Base!$B$3:$I$198,8,0),""))</f>
        <v>#REF!</v>
      </c>
      <c r="J199" s="63" t="e">
        <f t="shared" si="6"/>
        <v>#REF!</v>
      </c>
      <c r="K199" s="69" t="e">
        <f t="shared" si="7"/>
        <v>#REF!</v>
      </c>
    </row>
    <row r="200" spans="1:11" x14ac:dyDescent="0.25">
      <c r="A200" s="63" t="e">
        <f>IF(#REF!&lt;&gt;"",#REF!,"")</f>
        <v>#REF!</v>
      </c>
      <c r="B200" s="63" t="e">
        <f>IF(#REF!&lt;&gt;"",#REF!,"")</f>
        <v>#REF!</v>
      </c>
      <c r="C200" s="63" t="e">
        <f>IF(#REF!&lt;&gt;"",#REF!,"")</f>
        <v>#REF!</v>
      </c>
      <c r="D200" s="63" t="e">
        <f>IF(#REF!&lt;&gt;"",#REF!,"")</f>
        <v>#REF!</v>
      </c>
      <c r="E200" s="63" t="e">
        <f>IF(#REF!&lt;&gt;"",#REF!,"")</f>
        <v>#REF!</v>
      </c>
      <c r="F200" s="63" t="e">
        <f>IF(#REF!&lt;&gt;"",#REF!,"")</f>
        <v>#REF!</v>
      </c>
      <c r="G200" s="64" t="e">
        <f>IF(#REF!&lt;&gt;"",#REF!,"")</f>
        <v>#REF!</v>
      </c>
      <c r="H200" s="64" t="e">
        <f>IF(#REF!&lt;&gt;"",#REF!,"")</f>
        <v>#REF!</v>
      </c>
      <c r="I200" s="64" t="e">
        <f>IF(ISNA(VLOOKUP(B200,Base!$B$3:$I$198,8,0)),"",IF(VLOOKUP(B200,Base!$B$3:$I$198,8,0)&gt;42468,VLOOKUP(B200,Base!$B$3:$I$198,8,0),""))</f>
        <v>#REF!</v>
      </c>
      <c r="J200" s="63" t="e">
        <f t="shared" si="6"/>
        <v>#REF!</v>
      </c>
      <c r="K200" s="69" t="e">
        <f t="shared" si="7"/>
        <v>#REF!</v>
      </c>
    </row>
    <row r="201" spans="1:11" x14ac:dyDescent="0.25">
      <c r="A201" s="63" t="e">
        <f>IF(#REF!&lt;&gt;"",#REF!,"")</f>
        <v>#REF!</v>
      </c>
      <c r="B201" s="63" t="e">
        <f>IF(#REF!&lt;&gt;"",#REF!,"")</f>
        <v>#REF!</v>
      </c>
      <c r="C201" s="63" t="e">
        <f>IF(#REF!&lt;&gt;"",#REF!,"")</f>
        <v>#REF!</v>
      </c>
      <c r="D201" s="63" t="e">
        <f>IF(#REF!&lt;&gt;"",#REF!,"")</f>
        <v>#REF!</v>
      </c>
      <c r="E201" s="63" t="e">
        <f>IF(#REF!&lt;&gt;"",#REF!,"")</f>
        <v>#REF!</v>
      </c>
      <c r="F201" s="63" t="e">
        <f>IF(#REF!&lt;&gt;"",#REF!,"")</f>
        <v>#REF!</v>
      </c>
      <c r="G201" s="64" t="e">
        <f>IF(#REF!&lt;&gt;"",#REF!,"")</f>
        <v>#REF!</v>
      </c>
      <c r="H201" s="64" t="e">
        <f>IF(#REF!&lt;&gt;"",#REF!,"")</f>
        <v>#REF!</v>
      </c>
      <c r="I201" s="64" t="e">
        <f>IF(ISNA(VLOOKUP(B201,Base!$B$3:$I$198,8,0)),"",IF(VLOOKUP(B201,Base!$B$3:$I$198,8,0)&gt;42468,VLOOKUP(B201,Base!$B$3:$I$198,8,0),""))</f>
        <v>#REF!</v>
      </c>
      <c r="J201" s="63" t="e">
        <f t="shared" si="6"/>
        <v>#REF!</v>
      </c>
      <c r="K201" s="69" t="e">
        <f t="shared" si="7"/>
        <v>#REF!</v>
      </c>
    </row>
    <row r="202" spans="1:11" x14ac:dyDescent="0.25">
      <c r="A202" s="63" t="e">
        <f>IF(#REF!&lt;&gt;"",#REF!,"")</f>
        <v>#REF!</v>
      </c>
      <c r="B202" s="63" t="e">
        <f>IF(#REF!&lt;&gt;"",#REF!,"")</f>
        <v>#REF!</v>
      </c>
      <c r="C202" s="63" t="e">
        <f>IF(#REF!&lt;&gt;"",#REF!,"")</f>
        <v>#REF!</v>
      </c>
      <c r="D202" s="63" t="e">
        <f>IF(#REF!&lt;&gt;"",#REF!,"")</f>
        <v>#REF!</v>
      </c>
      <c r="E202" s="63" t="e">
        <f>IF(#REF!&lt;&gt;"",#REF!,"")</f>
        <v>#REF!</v>
      </c>
      <c r="F202" s="63" t="e">
        <f>IF(#REF!&lt;&gt;"",#REF!,"")</f>
        <v>#REF!</v>
      </c>
      <c r="G202" s="64" t="e">
        <f>IF(#REF!&lt;&gt;"",#REF!,"")</f>
        <v>#REF!</v>
      </c>
      <c r="H202" s="64" t="e">
        <f>IF(#REF!&lt;&gt;"",#REF!,"")</f>
        <v>#REF!</v>
      </c>
      <c r="I202" s="64" t="e">
        <f>IF(ISNA(VLOOKUP(B202,Base!$B$3:$I$198,8,0)),"",IF(VLOOKUP(B202,Base!$B$3:$I$198,8,0)&gt;42468,VLOOKUP(B202,Base!$B$3:$I$198,8,0),""))</f>
        <v>#REF!</v>
      </c>
      <c r="J202" s="63" t="e">
        <f t="shared" si="6"/>
        <v>#REF!</v>
      </c>
      <c r="K202" s="69" t="e">
        <f t="shared" si="7"/>
        <v>#REF!</v>
      </c>
    </row>
    <row r="203" spans="1:11" ht="387" x14ac:dyDescent="0.25">
      <c r="A203" s="63" t="e">
        <f>IF(#REF!&lt;&gt;"",#REF!,"")</f>
        <v>#REF!</v>
      </c>
      <c r="B203" s="63" t="e">
        <f>IF(#REF!&lt;&gt;"",#REF!,"")</f>
        <v>#REF!</v>
      </c>
      <c r="C203" s="63" t="e">
        <f>IF(#REF!&lt;&gt;"",#REF!,"")</f>
        <v>#REF!</v>
      </c>
      <c r="D203" s="63" t="e">
        <f>IF(#REF!&lt;&gt;"",#REF!,"")</f>
        <v>#REF!</v>
      </c>
      <c r="E203" s="63" t="e">
        <f>IF(#REF!&lt;&gt;"",#REF!,"")</f>
        <v>#REF!</v>
      </c>
      <c r="F203" s="63" t="e">
        <f>IF(#REF!&lt;&gt;"",#REF!,"")</f>
        <v>#REF!</v>
      </c>
      <c r="G203" s="64" t="e">
        <f>IF(#REF!&lt;&gt;"",#REF!,"")</f>
        <v>#REF!</v>
      </c>
      <c r="H203" s="64" t="e">
        <f>IF(#REF!&lt;&gt;"",#REF!,"")</f>
        <v>#REF!</v>
      </c>
      <c r="I203" s="64" t="e">
        <f>IF(ISNA(VLOOKUP(B203,Base!$B$3:$I$198,8,0)),"",IF(VLOOKUP(B203,Base!$B$3:$I$198,8,0)&gt;42468,VLOOKUP(B203,Base!$B$3:$I$198,8,0),""))</f>
        <v>#REF!</v>
      </c>
      <c r="J203" s="63" t="e">
        <f t="shared" si="6"/>
        <v>#REF!</v>
      </c>
      <c r="K203" s="69" t="e">
        <f t="shared" si="7"/>
        <v>#REF!</v>
      </c>
    </row>
    <row r="204" spans="1:11" ht="45" x14ac:dyDescent="0.25">
      <c r="A204" s="63" t="e">
        <f>IF(#REF!&lt;&gt;"",#REF!,"")</f>
        <v>#REF!</v>
      </c>
      <c r="B204" s="63" t="e">
        <f>IF(#REF!&lt;&gt;"",#REF!,"")</f>
        <v>#REF!</v>
      </c>
      <c r="C204" s="63" t="e">
        <f>IF(#REF!&lt;&gt;"",#REF!,"")</f>
        <v>#REF!</v>
      </c>
      <c r="D204" s="63" t="e">
        <f>IF(#REF!&lt;&gt;"",#REF!,"")</f>
        <v>#REF!</v>
      </c>
      <c r="E204" s="63" t="e">
        <f>IF(#REF!&lt;&gt;"",#REF!,"")</f>
        <v>#REF!</v>
      </c>
      <c r="F204" s="63" t="e">
        <f>IF(#REF!&lt;&gt;"",#REF!,"")</f>
        <v>#REF!</v>
      </c>
      <c r="G204" s="64" t="e">
        <f>IF(#REF!&lt;&gt;"",#REF!,"")</f>
        <v>#REF!</v>
      </c>
      <c r="H204" s="64" t="e">
        <f>IF(#REF!&lt;&gt;"",#REF!,"")</f>
        <v>#REF!</v>
      </c>
      <c r="I204" s="64" t="e">
        <f>IF(ISNA(VLOOKUP(B204,Base!$B$3:$I$198,8,0)),"",IF(VLOOKUP(B204,Base!$B$3:$I$198,8,0)&gt;42468,VLOOKUP(B204,Base!$B$3:$I$198,8,0),""))</f>
        <v>#REF!</v>
      </c>
      <c r="J204" s="63" t="e">
        <f t="shared" si="6"/>
        <v>#REF!</v>
      </c>
      <c r="K204" s="69" t="e">
        <f t="shared" si="7"/>
        <v>#REF!</v>
      </c>
    </row>
    <row r="205" spans="1:11" ht="45" x14ac:dyDescent="0.25">
      <c r="A205" s="63" t="e">
        <f>IF(#REF!&lt;&gt;"",#REF!,"")</f>
        <v>#REF!</v>
      </c>
      <c r="B205" s="63" t="e">
        <f>IF(#REF!&lt;&gt;"",#REF!,"")</f>
        <v>#REF!</v>
      </c>
      <c r="C205" s="63" t="e">
        <f>IF(#REF!&lt;&gt;"",#REF!,"")</f>
        <v>#REF!</v>
      </c>
      <c r="D205" s="63" t="e">
        <f>IF(#REF!&lt;&gt;"",#REF!,"")</f>
        <v>#REF!</v>
      </c>
      <c r="E205" s="63" t="e">
        <f>IF(#REF!&lt;&gt;"",#REF!,"")</f>
        <v>#REF!</v>
      </c>
      <c r="F205" s="63" t="e">
        <f>IF(#REF!&lt;&gt;"",#REF!,"")</f>
        <v>#REF!</v>
      </c>
      <c r="G205" s="64" t="e">
        <f>IF(#REF!&lt;&gt;"",#REF!,"")</f>
        <v>#REF!</v>
      </c>
      <c r="H205" s="64" t="e">
        <f>IF(#REF!&lt;&gt;"",#REF!,"")</f>
        <v>#REF!</v>
      </c>
      <c r="I205" s="64" t="e">
        <f>IF(ISNA(VLOOKUP(B205,Base!$B$3:$I$198,8,0)),"",IF(VLOOKUP(B205,Base!$B$3:$I$198,8,0)&gt;42468,VLOOKUP(B205,Base!$B$3:$I$198,8,0),""))</f>
        <v>#REF!</v>
      </c>
      <c r="J205" s="63" t="e">
        <f t="shared" si="6"/>
        <v>#REF!</v>
      </c>
      <c r="K205" s="69" t="e">
        <f t="shared" si="7"/>
        <v>#REF!</v>
      </c>
    </row>
    <row r="206" spans="1:11" ht="45" x14ac:dyDescent="0.25">
      <c r="A206" s="63" t="e">
        <f>IF(#REF!&lt;&gt;"",#REF!,"")</f>
        <v>#REF!</v>
      </c>
      <c r="B206" s="63" t="e">
        <f>IF(#REF!&lt;&gt;"",#REF!,"")</f>
        <v>#REF!</v>
      </c>
      <c r="C206" s="63" t="e">
        <f>IF(#REF!&lt;&gt;"",#REF!,"")</f>
        <v>#REF!</v>
      </c>
      <c r="D206" s="63" t="e">
        <f>IF(#REF!&lt;&gt;"",#REF!,"")</f>
        <v>#REF!</v>
      </c>
      <c r="E206" s="63" t="e">
        <f>IF(#REF!&lt;&gt;"",#REF!,"")</f>
        <v>#REF!</v>
      </c>
      <c r="F206" s="63" t="e">
        <f>IF(#REF!&lt;&gt;"",#REF!,"")</f>
        <v>#REF!</v>
      </c>
      <c r="G206" s="64" t="e">
        <f>IF(#REF!&lt;&gt;"",#REF!,"")</f>
        <v>#REF!</v>
      </c>
      <c r="H206" s="64" t="e">
        <f>IF(#REF!&lt;&gt;"",#REF!,"")</f>
        <v>#REF!</v>
      </c>
      <c r="I206" s="64" t="e">
        <f>IF(ISNA(VLOOKUP(B206,Base!$B$3:$I$198,8,0)),"",IF(VLOOKUP(B206,Base!$B$3:$I$198,8,0)&gt;42468,VLOOKUP(B206,Base!$B$3:$I$198,8,0),""))</f>
        <v>#REF!</v>
      </c>
      <c r="J206" s="63" t="e">
        <f t="shared" si="6"/>
        <v>#REF!</v>
      </c>
      <c r="K206" s="69" t="e">
        <f t="shared" si="7"/>
        <v>#REF!</v>
      </c>
    </row>
    <row r="207" spans="1:11" ht="72" x14ac:dyDescent="0.25">
      <c r="A207" s="63" t="e">
        <f>IF(#REF!&lt;&gt;"",#REF!,"")</f>
        <v>#REF!</v>
      </c>
      <c r="B207" s="63" t="e">
        <f>IF(#REF!&lt;&gt;"",#REF!,"")</f>
        <v>#REF!</v>
      </c>
      <c r="C207" s="63" t="e">
        <f>IF(#REF!&lt;&gt;"",#REF!,"")</f>
        <v>#REF!</v>
      </c>
      <c r="D207" s="63" t="e">
        <f>IF(#REF!&lt;&gt;"",#REF!,"")</f>
        <v>#REF!</v>
      </c>
      <c r="E207" s="63" t="e">
        <f>IF(#REF!&lt;&gt;"",#REF!,"")</f>
        <v>#REF!</v>
      </c>
      <c r="F207" s="63" t="e">
        <f>IF(#REF!&lt;&gt;"",#REF!,"")</f>
        <v>#REF!</v>
      </c>
      <c r="G207" s="64" t="e">
        <f>IF(#REF!&lt;&gt;"",#REF!,"")</f>
        <v>#REF!</v>
      </c>
      <c r="H207" s="64" t="e">
        <f>IF(#REF!&lt;&gt;"",#REF!,"")</f>
        <v>#REF!</v>
      </c>
      <c r="I207" s="64" t="e">
        <f>IF(ISNA(VLOOKUP(B207,Base!$B$3:$I$198,8,0)),"",IF(VLOOKUP(B207,Base!$B$3:$I$198,8,0)&gt;42468,VLOOKUP(B207,Base!$B$3:$I$198,8,0),""))</f>
        <v>#REF!</v>
      </c>
      <c r="J207" s="63" t="e">
        <f t="shared" si="6"/>
        <v>#REF!</v>
      </c>
      <c r="K207" s="69" t="e">
        <f t="shared" si="7"/>
        <v>#REF!</v>
      </c>
    </row>
    <row r="208" spans="1:11" ht="45" x14ac:dyDescent="0.25">
      <c r="A208" s="63" t="e">
        <f>IF(#REF!&lt;&gt;"",#REF!,"")</f>
        <v>#REF!</v>
      </c>
      <c r="B208" s="63" t="e">
        <f>IF(#REF!&lt;&gt;"",#REF!,"")</f>
        <v>#REF!</v>
      </c>
      <c r="C208" s="63" t="e">
        <f>IF(#REF!&lt;&gt;"",#REF!,"")</f>
        <v>#REF!</v>
      </c>
      <c r="D208" s="63" t="e">
        <f>IF(#REF!&lt;&gt;"",#REF!,"")</f>
        <v>#REF!</v>
      </c>
      <c r="E208" s="63" t="e">
        <f>IF(#REF!&lt;&gt;"",#REF!,"")</f>
        <v>#REF!</v>
      </c>
      <c r="F208" s="63" t="e">
        <f>IF(#REF!&lt;&gt;"",#REF!,"")</f>
        <v>#REF!</v>
      </c>
      <c r="G208" s="64" t="e">
        <f>IF(#REF!&lt;&gt;"",#REF!,"")</f>
        <v>#REF!</v>
      </c>
      <c r="H208" s="64" t="e">
        <f>IF(#REF!&lt;&gt;"",#REF!,"")</f>
        <v>#REF!</v>
      </c>
      <c r="I208" s="64" t="e">
        <f>IF(ISNA(VLOOKUP(B208,Base!$B$3:$I$198,8,0)),"",IF(VLOOKUP(B208,Base!$B$3:$I$198,8,0)&gt;42468,VLOOKUP(B208,Base!$B$3:$I$198,8,0),""))</f>
        <v>#REF!</v>
      </c>
      <c r="J208" s="63" t="e">
        <f t="shared" si="6"/>
        <v>#REF!</v>
      </c>
      <c r="K208" s="69" t="e">
        <f t="shared" si="7"/>
        <v>#REF!</v>
      </c>
    </row>
    <row r="209" spans="1:11" ht="45" x14ac:dyDescent="0.25">
      <c r="A209" s="63" t="e">
        <f>IF(#REF!&lt;&gt;"",#REF!,"")</f>
        <v>#REF!</v>
      </c>
      <c r="B209" s="63" t="e">
        <f>IF(#REF!&lt;&gt;"",#REF!,"")</f>
        <v>#REF!</v>
      </c>
      <c r="C209" s="63" t="e">
        <f>IF(#REF!&lt;&gt;"",#REF!,"")</f>
        <v>#REF!</v>
      </c>
      <c r="D209" s="63" t="e">
        <f>IF(#REF!&lt;&gt;"",#REF!,"")</f>
        <v>#REF!</v>
      </c>
      <c r="E209" s="63" t="e">
        <f>IF(#REF!&lt;&gt;"",#REF!,"")</f>
        <v>#REF!</v>
      </c>
      <c r="F209" s="63" t="e">
        <f>IF(#REF!&lt;&gt;"",#REF!,"")</f>
        <v>#REF!</v>
      </c>
      <c r="G209" s="64" t="e">
        <f>IF(#REF!&lt;&gt;"",#REF!,"")</f>
        <v>#REF!</v>
      </c>
      <c r="H209" s="64" t="e">
        <f>IF(#REF!&lt;&gt;"",#REF!,"")</f>
        <v>#REF!</v>
      </c>
      <c r="I209" s="64" t="e">
        <f>IF(ISNA(VLOOKUP(B209,Base!$B$3:$I$198,8,0)),"",IF(VLOOKUP(B209,Base!$B$3:$I$198,8,0)&gt;42468,VLOOKUP(B209,Base!$B$3:$I$198,8,0),""))</f>
        <v>#REF!</v>
      </c>
      <c r="J209" s="63" t="e">
        <f t="shared" si="6"/>
        <v>#REF!</v>
      </c>
      <c r="K209" s="69" t="e">
        <f t="shared" si="7"/>
        <v>#REF!</v>
      </c>
    </row>
    <row r="210" spans="1:11" x14ac:dyDescent="0.25">
      <c r="A210" s="63" t="e">
        <f>IF(#REF!&lt;&gt;"",#REF!,"")</f>
        <v>#REF!</v>
      </c>
      <c r="B210" s="63" t="e">
        <f>IF(#REF!&lt;&gt;"",#REF!,"")</f>
        <v>#REF!</v>
      </c>
      <c r="C210" s="63" t="e">
        <f>IF(#REF!&lt;&gt;"",#REF!,"")</f>
        <v>#REF!</v>
      </c>
      <c r="D210" s="63" t="e">
        <f>IF(#REF!&lt;&gt;"",#REF!,"")</f>
        <v>#REF!</v>
      </c>
      <c r="E210" s="63" t="e">
        <f>IF(#REF!&lt;&gt;"",#REF!,"")</f>
        <v>#REF!</v>
      </c>
      <c r="F210" s="63" t="e">
        <f>IF(#REF!&lt;&gt;"",#REF!,"")</f>
        <v>#REF!</v>
      </c>
      <c r="G210" s="64" t="e">
        <f>IF(#REF!&lt;&gt;"",#REF!,"")</f>
        <v>#REF!</v>
      </c>
      <c r="H210" s="64" t="e">
        <f>IF(#REF!&lt;&gt;"",#REF!,"")</f>
        <v>#REF!</v>
      </c>
      <c r="I210" s="64" t="e">
        <f>IF(ISNA(VLOOKUP(B210,Base!$B$3:$I$198,8,0)),"",IF(VLOOKUP(B210,Base!$B$3:$I$198,8,0)&gt;42468,VLOOKUP(B210,Base!$B$3:$I$198,8,0),""))</f>
        <v>#REF!</v>
      </c>
      <c r="J210" s="63" t="e">
        <f t="shared" si="6"/>
        <v>#REF!</v>
      </c>
      <c r="K210" s="69" t="e">
        <f t="shared" si="7"/>
        <v>#REF!</v>
      </c>
    </row>
    <row r="211" spans="1:11" x14ac:dyDescent="0.25">
      <c r="A211" s="63" t="e">
        <f>IF(#REF!&lt;&gt;"",#REF!,"")</f>
        <v>#REF!</v>
      </c>
      <c r="B211" s="63" t="e">
        <f>IF(#REF!&lt;&gt;"",#REF!,"")</f>
        <v>#REF!</v>
      </c>
      <c r="C211" s="63" t="e">
        <f>IF(#REF!&lt;&gt;"",#REF!,"")</f>
        <v>#REF!</v>
      </c>
      <c r="D211" s="63" t="e">
        <f>IF(#REF!&lt;&gt;"",#REF!,"")</f>
        <v>#REF!</v>
      </c>
      <c r="E211" s="63" t="e">
        <f>IF(#REF!&lt;&gt;"",#REF!,"")</f>
        <v>#REF!</v>
      </c>
      <c r="F211" s="63" t="e">
        <f>IF(#REF!&lt;&gt;"",#REF!,"")</f>
        <v>#REF!</v>
      </c>
      <c r="G211" s="64" t="e">
        <f>IF(#REF!&lt;&gt;"",#REF!,"")</f>
        <v>#REF!</v>
      </c>
      <c r="H211" s="64" t="e">
        <f>IF(#REF!&lt;&gt;"",#REF!,"")</f>
        <v>#REF!</v>
      </c>
      <c r="I211" s="64" t="e">
        <f>IF(ISNA(VLOOKUP(B211,Base!$B$3:$I$198,8,0)),"",IF(VLOOKUP(B211,Base!$B$3:$I$198,8,0)&gt;42468,VLOOKUP(B211,Base!$B$3:$I$198,8,0),""))</f>
        <v>#REF!</v>
      </c>
      <c r="J211" s="63" t="e">
        <f t="shared" si="6"/>
        <v>#REF!</v>
      </c>
      <c r="K211" s="69" t="e">
        <f t="shared" si="7"/>
        <v>#REF!</v>
      </c>
    </row>
    <row r="212" spans="1:11" x14ac:dyDescent="0.25">
      <c r="A212" s="63" t="e">
        <f>IF(#REF!&lt;&gt;"",#REF!,"")</f>
        <v>#REF!</v>
      </c>
      <c r="B212" s="63" t="e">
        <f>IF(#REF!&lt;&gt;"",#REF!,"")</f>
        <v>#REF!</v>
      </c>
      <c r="C212" s="63" t="e">
        <f>IF(#REF!&lt;&gt;"",#REF!,"")</f>
        <v>#REF!</v>
      </c>
      <c r="D212" s="63" t="e">
        <f>IF(#REF!&lt;&gt;"",#REF!,"")</f>
        <v>#REF!</v>
      </c>
      <c r="E212" s="63" t="e">
        <f>IF(#REF!&lt;&gt;"",#REF!,"")</f>
        <v>#REF!</v>
      </c>
      <c r="F212" s="63" t="e">
        <f>IF(#REF!&lt;&gt;"",#REF!,"")</f>
        <v>#REF!</v>
      </c>
      <c r="G212" s="64" t="e">
        <f>IF(#REF!&lt;&gt;"",#REF!,"")</f>
        <v>#REF!</v>
      </c>
      <c r="H212" s="64" t="e">
        <f>IF(#REF!&lt;&gt;"",#REF!,"")</f>
        <v>#REF!</v>
      </c>
      <c r="I212" s="64" t="e">
        <f>IF(ISNA(VLOOKUP(B212,Base!$B$3:$I$198,8,0)),"",IF(VLOOKUP(B212,Base!$B$3:$I$198,8,0)&gt;42468,VLOOKUP(B212,Base!$B$3:$I$198,8,0),""))</f>
        <v>#REF!</v>
      </c>
      <c r="J212" s="63" t="e">
        <f t="shared" si="6"/>
        <v>#REF!</v>
      </c>
      <c r="K212" s="69" t="e">
        <f t="shared" si="7"/>
        <v>#REF!</v>
      </c>
    </row>
    <row r="213" spans="1:11" ht="117" x14ac:dyDescent="0.25">
      <c r="A213" s="63" t="e">
        <f>IF(#REF!&lt;&gt;"",#REF!,"")</f>
        <v>#REF!</v>
      </c>
      <c r="B213" s="63" t="e">
        <f>IF(#REF!&lt;&gt;"",#REF!,"")</f>
        <v>#REF!</v>
      </c>
      <c r="C213" s="63" t="e">
        <f>IF(#REF!&lt;&gt;"",#REF!,"")</f>
        <v>#REF!</v>
      </c>
      <c r="D213" s="63" t="e">
        <f>IF(#REF!&lt;&gt;"",#REF!,"")</f>
        <v>#REF!</v>
      </c>
      <c r="E213" s="63" t="e">
        <f>IF(#REF!&lt;&gt;"",#REF!,"")</f>
        <v>#REF!</v>
      </c>
      <c r="F213" s="63" t="e">
        <f>IF(#REF!&lt;&gt;"",#REF!,"")</f>
        <v>#REF!</v>
      </c>
      <c r="G213" s="64" t="e">
        <f>IF(#REF!&lt;&gt;"",#REF!,"")</f>
        <v>#REF!</v>
      </c>
      <c r="H213" s="64" t="e">
        <f>IF(#REF!&lt;&gt;"",#REF!,"")</f>
        <v>#REF!</v>
      </c>
      <c r="I213" s="64" t="e">
        <f>IF(ISNA(VLOOKUP(B213,Base!$B$3:$I$198,8,0)),"",IF(VLOOKUP(B213,Base!$B$3:$I$198,8,0)&gt;42468,VLOOKUP(B213,Base!$B$3:$I$198,8,0),""))</f>
        <v>#REF!</v>
      </c>
      <c r="J213" s="63" t="e">
        <f t="shared" si="6"/>
        <v>#REF!</v>
      </c>
      <c r="K213" s="69" t="e">
        <f t="shared" si="7"/>
        <v>#REF!</v>
      </c>
    </row>
    <row r="214" spans="1:11" ht="144" x14ac:dyDescent="0.25">
      <c r="A214" s="63" t="e">
        <f>IF(#REF!&lt;&gt;"",#REF!,"")</f>
        <v>#REF!</v>
      </c>
      <c r="B214" s="63" t="e">
        <f>IF(#REF!&lt;&gt;"",#REF!,"")</f>
        <v>#REF!</v>
      </c>
      <c r="C214" s="63" t="e">
        <f>IF(#REF!&lt;&gt;"",#REF!,"")</f>
        <v>#REF!</v>
      </c>
      <c r="D214" s="63" t="e">
        <f>IF(#REF!&lt;&gt;"",#REF!,"")</f>
        <v>#REF!</v>
      </c>
      <c r="E214" s="63" t="e">
        <f>IF(#REF!&lt;&gt;"",#REF!,"")</f>
        <v>#REF!</v>
      </c>
      <c r="F214" s="63" t="e">
        <f>IF(#REF!&lt;&gt;"",#REF!,"")</f>
        <v>#REF!</v>
      </c>
      <c r="G214" s="64" t="e">
        <f>IF(#REF!&lt;&gt;"",#REF!,"")</f>
        <v>#REF!</v>
      </c>
      <c r="H214" s="64" t="e">
        <f>IF(#REF!&lt;&gt;"",#REF!,"")</f>
        <v>#REF!</v>
      </c>
      <c r="I214" s="64" t="e">
        <f>IF(ISNA(VLOOKUP(B214,Base!$B$3:$I$198,8,0)),"",IF(VLOOKUP(B214,Base!$B$3:$I$198,8,0)&gt;42468,VLOOKUP(B214,Base!$B$3:$I$198,8,0),""))</f>
        <v>#REF!</v>
      </c>
      <c r="J214" s="63" t="e">
        <f t="shared" si="6"/>
        <v>#REF!</v>
      </c>
      <c r="K214" s="69" t="e">
        <f t="shared" si="7"/>
        <v>#REF!</v>
      </c>
    </row>
    <row r="215" spans="1:11" ht="81" x14ac:dyDescent="0.25">
      <c r="A215" s="63" t="e">
        <f>IF(#REF!&lt;&gt;"",#REF!,"")</f>
        <v>#REF!</v>
      </c>
      <c r="B215" s="63" t="e">
        <f>IF(#REF!&lt;&gt;"",#REF!,"")</f>
        <v>#REF!</v>
      </c>
      <c r="C215" s="63" t="e">
        <f>IF(#REF!&lt;&gt;"",#REF!,"")</f>
        <v>#REF!</v>
      </c>
      <c r="D215" s="63" t="e">
        <f>IF(#REF!&lt;&gt;"",#REF!,"")</f>
        <v>#REF!</v>
      </c>
      <c r="E215" s="63" t="e">
        <f>IF(#REF!&lt;&gt;"",#REF!,"")</f>
        <v>#REF!</v>
      </c>
      <c r="F215" s="63" t="e">
        <f>IF(#REF!&lt;&gt;"",#REF!,"")</f>
        <v>#REF!</v>
      </c>
      <c r="G215" s="64" t="e">
        <f>IF(#REF!&lt;&gt;"",#REF!,"")</f>
        <v>#REF!</v>
      </c>
      <c r="H215" s="64" t="e">
        <f>IF(#REF!&lt;&gt;"",#REF!,"")</f>
        <v>#REF!</v>
      </c>
      <c r="I215" s="64" t="e">
        <f>IF(ISNA(VLOOKUP(B215,Base!$B$3:$I$198,8,0)),"",IF(VLOOKUP(B215,Base!$B$3:$I$198,8,0)&gt;42468,VLOOKUP(B215,Base!$B$3:$I$198,8,0),""))</f>
        <v>#REF!</v>
      </c>
      <c r="J215" s="63" t="e">
        <f t="shared" si="6"/>
        <v>#REF!</v>
      </c>
      <c r="K215" s="69" t="e">
        <f t="shared" si="7"/>
        <v>#REF!</v>
      </c>
    </row>
    <row r="216" spans="1:11" ht="81" x14ac:dyDescent="0.25">
      <c r="A216" s="63" t="e">
        <f>IF(#REF!&lt;&gt;"",#REF!,"")</f>
        <v>#REF!</v>
      </c>
      <c r="B216" s="63" t="e">
        <f>IF(#REF!&lt;&gt;"",#REF!,"")</f>
        <v>#REF!</v>
      </c>
      <c r="C216" s="63" t="e">
        <f>IF(#REF!&lt;&gt;"",#REF!,"")</f>
        <v>#REF!</v>
      </c>
      <c r="D216" s="63" t="e">
        <f>IF(#REF!&lt;&gt;"",#REF!,"")</f>
        <v>#REF!</v>
      </c>
      <c r="E216" s="63" t="e">
        <f>IF(#REF!&lt;&gt;"",#REF!,"")</f>
        <v>#REF!</v>
      </c>
      <c r="F216" s="63" t="e">
        <f>IF(#REF!&lt;&gt;"",#REF!,"")</f>
        <v>#REF!</v>
      </c>
      <c r="G216" s="64" t="e">
        <f>IF(#REF!&lt;&gt;"",#REF!,"")</f>
        <v>#REF!</v>
      </c>
      <c r="H216" s="64" t="e">
        <f>IF(#REF!&lt;&gt;"",#REF!,"")</f>
        <v>#REF!</v>
      </c>
      <c r="I216" s="64" t="e">
        <f>IF(ISNA(VLOOKUP(B216,Base!$B$3:$I$198,8,0)),"",IF(VLOOKUP(B216,Base!$B$3:$I$198,8,0)&gt;42468,VLOOKUP(B216,Base!$B$3:$I$198,8,0),""))</f>
        <v>#REF!</v>
      </c>
      <c r="J216" s="63" t="e">
        <f t="shared" si="6"/>
        <v>#REF!</v>
      </c>
      <c r="K216" s="69" t="e">
        <f t="shared" si="7"/>
        <v>#REF!</v>
      </c>
    </row>
    <row r="217" spans="1:11" x14ac:dyDescent="0.25">
      <c r="A217" s="63" t="e">
        <f>IF(#REF!&lt;&gt;"",#REF!,"")</f>
        <v>#REF!</v>
      </c>
      <c r="B217" s="63" t="e">
        <f>IF(#REF!&lt;&gt;"",#REF!,"")</f>
        <v>#REF!</v>
      </c>
      <c r="C217" s="63" t="e">
        <f>IF(#REF!&lt;&gt;"",#REF!,"")</f>
        <v>#REF!</v>
      </c>
      <c r="D217" s="63" t="e">
        <f>IF(#REF!&lt;&gt;"",#REF!,"")</f>
        <v>#REF!</v>
      </c>
      <c r="E217" s="63" t="e">
        <f>IF(#REF!&lt;&gt;"",#REF!,"")</f>
        <v>#REF!</v>
      </c>
      <c r="F217" s="63" t="e">
        <f>IF(#REF!&lt;&gt;"",#REF!,"")</f>
        <v>#REF!</v>
      </c>
      <c r="G217" s="64" t="e">
        <f>IF(#REF!&lt;&gt;"",#REF!,"")</f>
        <v>#REF!</v>
      </c>
      <c r="H217" s="64" t="e">
        <f>IF(#REF!&lt;&gt;"",#REF!,"")</f>
        <v>#REF!</v>
      </c>
      <c r="I217" s="64" t="e">
        <f>IF(ISNA(VLOOKUP(B217,Base!$B$3:$I$198,8,0)),"",IF(VLOOKUP(B217,Base!$B$3:$I$198,8,0)&gt;42468,VLOOKUP(B217,Base!$B$3:$I$198,8,0),""))</f>
        <v>#REF!</v>
      </c>
      <c r="J217" s="63" t="e">
        <f t="shared" si="6"/>
        <v>#REF!</v>
      </c>
      <c r="K217" s="69" t="e">
        <f t="shared" si="7"/>
        <v>#REF!</v>
      </c>
    </row>
    <row r="218" spans="1:11" x14ac:dyDescent="0.25">
      <c r="A218" s="63" t="e">
        <f>IF(#REF!&lt;&gt;"",#REF!,"")</f>
        <v>#REF!</v>
      </c>
      <c r="B218" s="63" t="e">
        <f>IF(#REF!&lt;&gt;"",#REF!,"")</f>
        <v>#REF!</v>
      </c>
      <c r="C218" s="63" t="e">
        <f>IF(#REF!&lt;&gt;"",#REF!,"")</f>
        <v>#REF!</v>
      </c>
      <c r="D218" s="63" t="e">
        <f>IF(#REF!&lt;&gt;"",#REF!,"")</f>
        <v>#REF!</v>
      </c>
      <c r="E218" s="63" t="e">
        <f>IF(#REF!&lt;&gt;"",#REF!,"")</f>
        <v>#REF!</v>
      </c>
      <c r="F218" s="63" t="e">
        <f>IF(#REF!&lt;&gt;"",#REF!,"")</f>
        <v>#REF!</v>
      </c>
      <c r="G218" s="64" t="e">
        <f>IF(#REF!&lt;&gt;"",#REF!,"")</f>
        <v>#REF!</v>
      </c>
      <c r="H218" s="64" t="e">
        <f>IF(#REF!&lt;&gt;"",#REF!,"")</f>
        <v>#REF!</v>
      </c>
      <c r="I218" s="64" t="e">
        <f>IF(ISNA(VLOOKUP(B218,Base!$B$3:$I$198,8,0)),"",IF(VLOOKUP(B218,Base!$B$3:$I$198,8,0)&gt;42468,VLOOKUP(B218,Base!$B$3:$I$198,8,0),""))</f>
        <v>#REF!</v>
      </c>
      <c r="J218" s="63" t="e">
        <f t="shared" si="6"/>
        <v>#REF!</v>
      </c>
      <c r="K218" s="69" t="e">
        <f t="shared" si="7"/>
        <v>#REF!</v>
      </c>
    </row>
    <row r="219" spans="1:11" ht="72" x14ac:dyDescent="0.25">
      <c r="A219" s="63" t="e">
        <f>IF(#REF!&lt;&gt;"",#REF!,"")</f>
        <v>#REF!</v>
      </c>
      <c r="B219" s="63" t="e">
        <f>IF(#REF!&lt;&gt;"",#REF!,"")</f>
        <v>#REF!</v>
      </c>
      <c r="C219" s="63" t="e">
        <f>IF(#REF!&lt;&gt;"",#REF!,"")</f>
        <v>#REF!</v>
      </c>
      <c r="D219" s="63" t="e">
        <f>IF(#REF!&lt;&gt;"",#REF!,"")</f>
        <v>#REF!</v>
      </c>
      <c r="E219" s="63" t="e">
        <f>IF(#REF!&lt;&gt;"",#REF!,"")</f>
        <v>#REF!</v>
      </c>
      <c r="F219" s="63" t="e">
        <f>IF(#REF!&lt;&gt;"",#REF!,"")</f>
        <v>#REF!</v>
      </c>
      <c r="G219" s="64" t="e">
        <f>IF(#REF!&lt;&gt;"",#REF!,"")</f>
        <v>#REF!</v>
      </c>
      <c r="H219" s="64" t="e">
        <f>IF(#REF!&lt;&gt;"",#REF!,"")</f>
        <v>#REF!</v>
      </c>
      <c r="I219" s="64" t="e">
        <f>IF(ISNA(VLOOKUP(B219,Base!$B$3:$I$198,8,0)),"",IF(VLOOKUP(B219,Base!$B$3:$I$198,8,0)&gt;42468,VLOOKUP(B219,Base!$B$3:$I$198,8,0),""))</f>
        <v>#REF!</v>
      </c>
      <c r="J219" s="63" t="e">
        <f t="shared" si="6"/>
        <v>#REF!</v>
      </c>
      <c r="K219" s="69" t="e">
        <f t="shared" si="7"/>
        <v>#REF!</v>
      </c>
    </row>
    <row r="220" spans="1:11" ht="54" x14ac:dyDescent="0.25">
      <c r="A220" s="63" t="e">
        <f>IF(#REF!&lt;&gt;"",#REF!,"")</f>
        <v>#REF!</v>
      </c>
      <c r="B220" s="63" t="e">
        <f>IF(#REF!&lt;&gt;"",#REF!,"")</f>
        <v>#REF!</v>
      </c>
      <c r="C220" s="63" t="e">
        <f>IF(#REF!&lt;&gt;"",#REF!,"")</f>
        <v>#REF!</v>
      </c>
      <c r="D220" s="63" t="e">
        <f>IF(#REF!&lt;&gt;"",#REF!,"")</f>
        <v>#REF!</v>
      </c>
      <c r="E220" s="63" t="e">
        <f>IF(#REF!&lt;&gt;"",#REF!,"")</f>
        <v>#REF!</v>
      </c>
      <c r="F220" s="63" t="e">
        <f>IF(#REF!&lt;&gt;"",#REF!,"")</f>
        <v>#REF!</v>
      </c>
      <c r="G220" s="64" t="e">
        <f>IF(#REF!&lt;&gt;"",#REF!,"")</f>
        <v>#REF!</v>
      </c>
      <c r="H220" s="64" t="e">
        <f>IF(#REF!&lt;&gt;"",#REF!,"")</f>
        <v>#REF!</v>
      </c>
      <c r="I220" s="64" t="e">
        <f>IF(ISNA(VLOOKUP(B220,Base!$B$3:$I$198,8,0)),"",IF(VLOOKUP(B220,Base!$B$3:$I$198,8,0)&gt;42468,VLOOKUP(B220,Base!$B$3:$I$198,8,0),""))</f>
        <v>#REF!</v>
      </c>
      <c r="J220" s="63" t="e">
        <f t="shared" si="6"/>
        <v>#REF!</v>
      </c>
      <c r="K220" s="69" t="e">
        <f t="shared" si="7"/>
        <v>#REF!</v>
      </c>
    </row>
    <row r="221" spans="1:11" ht="45" x14ac:dyDescent="0.25">
      <c r="A221" s="63" t="e">
        <f>IF(#REF!&lt;&gt;"",#REF!,"")</f>
        <v>#REF!</v>
      </c>
      <c r="B221" s="63" t="e">
        <f>IF(#REF!&lt;&gt;"",#REF!,"")</f>
        <v>#REF!</v>
      </c>
      <c r="C221" s="63" t="e">
        <f>IF(#REF!&lt;&gt;"",#REF!,"")</f>
        <v>#REF!</v>
      </c>
      <c r="D221" s="63" t="e">
        <f>IF(#REF!&lt;&gt;"",#REF!,"")</f>
        <v>#REF!</v>
      </c>
      <c r="E221" s="63" t="e">
        <f>IF(#REF!&lt;&gt;"",#REF!,"")</f>
        <v>#REF!</v>
      </c>
      <c r="F221" s="63" t="e">
        <f>IF(#REF!&lt;&gt;"",#REF!,"")</f>
        <v>#REF!</v>
      </c>
      <c r="G221" s="64" t="e">
        <f>IF(#REF!&lt;&gt;"",#REF!,"")</f>
        <v>#REF!</v>
      </c>
      <c r="H221" s="64" t="e">
        <f>IF(#REF!&lt;&gt;"",#REF!,"")</f>
        <v>#REF!</v>
      </c>
      <c r="I221" s="64" t="e">
        <f>IF(ISNA(VLOOKUP(B221,Base!$B$3:$I$198,8,0)),"",IF(VLOOKUP(B221,Base!$B$3:$I$198,8,0)&gt;42468,VLOOKUP(B221,Base!$B$3:$I$198,8,0),""))</f>
        <v>#REF!</v>
      </c>
      <c r="J221" s="63" t="e">
        <f t="shared" si="6"/>
        <v>#REF!</v>
      </c>
      <c r="K221" s="69" t="e">
        <f t="shared" si="7"/>
        <v>#REF!</v>
      </c>
    </row>
    <row r="222" spans="1:11" ht="63" x14ac:dyDescent="0.25">
      <c r="A222" s="63" t="e">
        <f>IF(#REF!&lt;&gt;"",#REF!,"")</f>
        <v>#REF!</v>
      </c>
      <c r="B222" s="63" t="e">
        <f>IF(#REF!&lt;&gt;"",#REF!,"")</f>
        <v>#REF!</v>
      </c>
      <c r="C222" s="63" t="e">
        <f>IF(#REF!&lt;&gt;"",#REF!,"")</f>
        <v>#REF!</v>
      </c>
      <c r="D222" s="63" t="e">
        <f>IF(#REF!&lt;&gt;"",#REF!,"")</f>
        <v>#REF!</v>
      </c>
      <c r="E222" s="63" t="e">
        <f>IF(#REF!&lt;&gt;"",#REF!,"")</f>
        <v>#REF!</v>
      </c>
      <c r="F222" s="63" t="e">
        <f>IF(#REF!&lt;&gt;"",#REF!,"")</f>
        <v>#REF!</v>
      </c>
      <c r="G222" s="64" t="e">
        <f>IF(#REF!&lt;&gt;"",#REF!,"")</f>
        <v>#REF!</v>
      </c>
      <c r="H222" s="64" t="e">
        <f>IF(#REF!&lt;&gt;"",#REF!,"")</f>
        <v>#REF!</v>
      </c>
      <c r="I222" s="64" t="e">
        <f>IF(ISNA(VLOOKUP(B222,Base!$B$3:$I$198,8,0)),"",IF(VLOOKUP(B222,Base!$B$3:$I$198,8,0)&gt;42468,VLOOKUP(B222,Base!$B$3:$I$198,8,0),""))</f>
        <v>#REF!</v>
      </c>
      <c r="J222" s="63" t="e">
        <f t="shared" si="6"/>
        <v>#REF!</v>
      </c>
      <c r="K222" s="69" t="e">
        <f t="shared" si="7"/>
        <v>#REF!</v>
      </c>
    </row>
    <row r="223" spans="1:11" ht="99" x14ac:dyDescent="0.25">
      <c r="A223" s="63" t="e">
        <f>IF(#REF!&lt;&gt;"",#REF!,"")</f>
        <v>#REF!</v>
      </c>
      <c r="B223" s="63" t="e">
        <f>IF(#REF!&lt;&gt;"",#REF!,"")</f>
        <v>#REF!</v>
      </c>
      <c r="C223" s="63" t="e">
        <f>IF(#REF!&lt;&gt;"",#REF!,"")</f>
        <v>#REF!</v>
      </c>
      <c r="D223" s="63" t="e">
        <f>IF(#REF!&lt;&gt;"",#REF!,"")</f>
        <v>#REF!</v>
      </c>
      <c r="E223" s="63" t="e">
        <f>IF(#REF!&lt;&gt;"",#REF!,"")</f>
        <v>#REF!</v>
      </c>
      <c r="F223" s="63" t="e">
        <f>IF(#REF!&lt;&gt;"",#REF!,"")</f>
        <v>#REF!</v>
      </c>
      <c r="G223" s="64" t="e">
        <f>IF(#REF!&lt;&gt;"",#REF!,"")</f>
        <v>#REF!</v>
      </c>
      <c r="H223" s="64" t="e">
        <f>IF(#REF!&lt;&gt;"",#REF!,"")</f>
        <v>#REF!</v>
      </c>
      <c r="I223" s="64" t="e">
        <f>IF(ISNA(VLOOKUP(B223,Base!$B$3:$I$198,8,0)),"",IF(VLOOKUP(B223,Base!$B$3:$I$198,8,0)&gt;42468,VLOOKUP(B223,Base!$B$3:$I$198,8,0),""))</f>
        <v>#REF!</v>
      </c>
      <c r="J223" s="63" t="e">
        <f t="shared" si="6"/>
        <v>#REF!</v>
      </c>
      <c r="K223" s="69" t="e">
        <f t="shared" si="7"/>
        <v>#REF!</v>
      </c>
    </row>
    <row r="224" spans="1:11" ht="54" x14ac:dyDescent="0.25">
      <c r="A224" s="63" t="e">
        <f>IF(#REF!&lt;&gt;"",#REF!,"")</f>
        <v>#REF!</v>
      </c>
      <c r="B224" s="63" t="e">
        <f>IF(#REF!&lt;&gt;"",#REF!,"")</f>
        <v>#REF!</v>
      </c>
      <c r="C224" s="63" t="e">
        <f>IF(#REF!&lt;&gt;"",#REF!,"")</f>
        <v>#REF!</v>
      </c>
      <c r="D224" s="63" t="e">
        <f>IF(#REF!&lt;&gt;"",#REF!,"")</f>
        <v>#REF!</v>
      </c>
      <c r="E224" s="63" t="e">
        <f>IF(#REF!&lt;&gt;"",#REF!,"")</f>
        <v>#REF!</v>
      </c>
      <c r="F224" s="63" t="e">
        <f>IF(#REF!&lt;&gt;"",#REF!,"")</f>
        <v>#REF!</v>
      </c>
      <c r="G224" s="64" t="e">
        <f>IF(#REF!&lt;&gt;"",#REF!,"")</f>
        <v>#REF!</v>
      </c>
      <c r="H224" s="64" t="e">
        <f>IF(#REF!&lt;&gt;"",#REF!,"")</f>
        <v>#REF!</v>
      </c>
      <c r="I224" s="64" t="e">
        <f>IF(ISNA(VLOOKUP(B224,Base!$B$3:$I$198,8,0)),"",IF(VLOOKUP(B224,Base!$B$3:$I$198,8,0)&gt;42468,VLOOKUP(B224,Base!$B$3:$I$198,8,0),""))</f>
        <v>#REF!</v>
      </c>
      <c r="J224" s="63" t="e">
        <f t="shared" si="6"/>
        <v>#REF!</v>
      </c>
      <c r="K224" s="69" t="e">
        <f t="shared" si="7"/>
        <v>#REF!</v>
      </c>
    </row>
    <row r="225" spans="1:11" ht="54" x14ac:dyDescent="0.25">
      <c r="A225" s="63" t="e">
        <f>IF(#REF!&lt;&gt;"",#REF!,"")</f>
        <v>#REF!</v>
      </c>
      <c r="B225" s="63" t="e">
        <f>IF(#REF!&lt;&gt;"",#REF!,"")</f>
        <v>#REF!</v>
      </c>
      <c r="C225" s="63" t="e">
        <f>IF(#REF!&lt;&gt;"",#REF!,"")</f>
        <v>#REF!</v>
      </c>
      <c r="D225" s="63" t="e">
        <f>IF(#REF!&lt;&gt;"",#REF!,"")</f>
        <v>#REF!</v>
      </c>
      <c r="E225" s="63" t="e">
        <f>IF(#REF!&lt;&gt;"",#REF!,"")</f>
        <v>#REF!</v>
      </c>
      <c r="F225" s="63" t="e">
        <f>IF(#REF!&lt;&gt;"",#REF!,"")</f>
        <v>#REF!</v>
      </c>
      <c r="G225" s="64" t="e">
        <f>IF(#REF!&lt;&gt;"",#REF!,"")</f>
        <v>#REF!</v>
      </c>
      <c r="H225" s="64" t="e">
        <f>IF(#REF!&lt;&gt;"",#REF!,"")</f>
        <v>#REF!</v>
      </c>
      <c r="I225" s="64" t="e">
        <f>IF(ISNA(VLOOKUP(B225,Base!$B$3:$I$198,8,0)),"",IF(VLOOKUP(B225,Base!$B$3:$I$198,8,0)&gt;42468,VLOOKUP(B225,Base!$B$3:$I$198,8,0),""))</f>
        <v>#REF!</v>
      </c>
      <c r="J225" s="63" t="e">
        <f t="shared" si="6"/>
        <v>#REF!</v>
      </c>
      <c r="K225" s="69" t="e">
        <f t="shared" si="7"/>
        <v>#REF!</v>
      </c>
    </row>
    <row r="226" spans="1:11" ht="54" x14ac:dyDescent="0.25">
      <c r="A226" s="63" t="e">
        <f>IF(#REF!&lt;&gt;"",#REF!,"")</f>
        <v>#REF!</v>
      </c>
      <c r="B226" s="63" t="e">
        <f>IF(#REF!&lt;&gt;"",#REF!,"")</f>
        <v>#REF!</v>
      </c>
      <c r="C226" s="63" t="e">
        <f>IF(#REF!&lt;&gt;"",#REF!,"")</f>
        <v>#REF!</v>
      </c>
      <c r="D226" s="63" t="e">
        <f>IF(#REF!&lt;&gt;"",#REF!,"")</f>
        <v>#REF!</v>
      </c>
      <c r="E226" s="63" t="e">
        <f>IF(#REF!&lt;&gt;"",#REF!,"")</f>
        <v>#REF!</v>
      </c>
      <c r="F226" s="63" t="e">
        <f>IF(#REF!&lt;&gt;"",#REF!,"")</f>
        <v>#REF!</v>
      </c>
      <c r="G226" s="64" t="e">
        <f>IF(#REF!&lt;&gt;"",#REF!,"")</f>
        <v>#REF!</v>
      </c>
      <c r="H226" s="64" t="e">
        <f>IF(#REF!&lt;&gt;"",#REF!,"")</f>
        <v>#REF!</v>
      </c>
      <c r="I226" s="64" t="e">
        <f>IF(ISNA(VLOOKUP(B226,Base!$B$3:$I$198,8,0)),"",IF(VLOOKUP(B226,Base!$B$3:$I$198,8,0)&gt;42468,VLOOKUP(B226,Base!$B$3:$I$198,8,0),""))</f>
        <v>#REF!</v>
      </c>
      <c r="J226" s="63" t="e">
        <f t="shared" si="6"/>
        <v>#REF!</v>
      </c>
      <c r="K226" s="69" t="e">
        <f t="shared" si="7"/>
        <v>#REF!</v>
      </c>
    </row>
    <row r="227" spans="1:11" ht="54" x14ac:dyDescent="0.25">
      <c r="A227" s="63" t="e">
        <f>IF(#REF!&lt;&gt;"",#REF!,"")</f>
        <v>#REF!</v>
      </c>
      <c r="B227" s="63" t="e">
        <f>IF(#REF!&lt;&gt;"",#REF!,"")</f>
        <v>#REF!</v>
      </c>
      <c r="C227" s="63" t="e">
        <f>IF(#REF!&lt;&gt;"",#REF!,"")</f>
        <v>#REF!</v>
      </c>
      <c r="D227" s="63" t="e">
        <f>IF(#REF!&lt;&gt;"",#REF!,"")</f>
        <v>#REF!</v>
      </c>
      <c r="E227" s="63" t="e">
        <f>IF(#REF!&lt;&gt;"",#REF!,"")</f>
        <v>#REF!</v>
      </c>
      <c r="F227" s="63" t="e">
        <f>IF(#REF!&lt;&gt;"",#REF!,"")</f>
        <v>#REF!</v>
      </c>
      <c r="G227" s="64" t="e">
        <f>IF(#REF!&lt;&gt;"",#REF!,"")</f>
        <v>#REF!</v>
      </c>
      <c r="H227" s="64" t="e">
        <f>IF(#REF!&lt;&gt;"",#REF!,"")</f>
        <v>#REF!</v>
      </c>
      <c r="I227" s="64" t="e">
        <f>IF(ISNA(VLOOKUP(B227,Base!$B$3:$I$198,8,0)),"",IF(VLOOKUP(B227,Base!$B$3:$I$198,8,0)&gt;42468,VLOOKUP(B227,Base!$B$3:$I$198,8,0),""))</f>
        <v>#REF!</v>
      </c>
      <c r="J227" s="63" t="e">
        <f t="shared" si="6"/>
        <v>#REF!</v>
      </c>
      <c r="K227" s="69" t="e">
        <f t="shared" si="7"/>
        <v>#REF!</v>
      </c>
    </row>
    <row r="228" spans="1:11" ht="54" x14ac:dyDescent="0.25">
      <c r="A228" s="63" t="e">
        <f>IF(#REF!&lt;&gt;"",#REF!,"")</f>
        <v>#REF!</v>
      </c>
      <c r="B228" s="63" t="e">
        <f>IF(#REF!&lt;&gt;"",#REF!,"")</f>
        <v>#REF!</v>
      </c>
      <c r="C228" s="63" t="e">
        <f>IF(#REF!&lt;&gt;"",#REF!,"")</f>
        <v>#REF!</v>
      </c>
      <c r="D228" s="63" t="e">
        <f>IF(#REF!&lt;&gt;"",#REF!,"")</f>
        <v>#REF!</v>
      </c>
      <c r="E228" s="63" t="e">
        <f>IF(#REF!&lt;&gt;"",#REF!,"")</f>
        <v>#REF!</v>
      </c>
      <c r="F228" s="63" t="e">
        <f>IF(#REF!&lt;&gt;"",#REF!,"")</f>
        <v>#REF!</v>
      </c>
      <c r="G228" s="64" t="e">
        <f>IF(#REF!&lt;&gt;"",#REF!,"")</f>
        <v>#REF!</v>
      </c>
      <c r="H228" s="64" t="e">
        <f>IF(#REF!&lt;&gt;"",#REF!,"")</f>
        <v>#REF!</v>
      </c>
      <c r="I228" s="64" t="e">
        <f>IF(ISNA(VLOOKUP(B228,Base!$B$3:$I$198,8,0)),"",IF(VLOOKUP(B228,Base!$B$3:$I$198,8,0)&gt;42468,VLOOKUP(B228,Base!$B$3:$I$198,8,0),""))</f>
        <v>#REF!</v>
      </c>
      <c r="J228" s="63" t="e">
        <f t="shared" si="6"/>
        <v>#REF!</v>
      </c>
      <c r="K228" s="69" t="e">
        <f t="shared" si="7"/>
        <v>#REF!</v>
      </c>
    </row>
    <row r="229" spans="1:11" ht="54" x14ac:dyDescent="0.25">
      <c r="A229" s="63" t="e">
        <f>IF(#REF!&lt;&gt;"",#REF!,"")</f>
        <v>#REF!</v>
      </c>
      <c r="B229" s="63" t="e">
        <f>IF(#REF!&lt;&gt;"",#REF!,"")</f>
        <v>#REF!</v>
      </c>
      <c r="C229" s="63" t="e">
        <f>IF(#REF!&lt;&gt;"",#REF!,"")</f>
        <v>#REF!</v>
      </c>
      <c r="D229" s="63" t="e">
        <f>IF(#REF!&lt;&gt;"",#REF!,"")</f>
        <v>#REF!</v>
      </c>
      <c r="E229" s="63" t="e">
        <f>IF(#REF!&lt;&gt;"",#REF!,"")</f>
        <v>#REF!</v>
      </c>
      <c r="F229" s="63" t="e">
        <f>IF(#REF!&lt;&gt;"",#REF!,"")</f>
        <v>#REF!</v>
      </c>
      <c r="G229" s="64" t="e">
        <f>IF(#REF!&lt;&gt;"",#REF!,"")</f>
        <v>#REF!</v>
      </c>
      <c r="H229" s="64" t="e">
        <f>IF(#REF!&lt;&gt;"",#REF!,"")</f>
        <v>#REF!</v>
      </c>
      <c r="I229" s="64" t="e">
        <f>IF(ISNA(VLOOKUP(B229,Base!$B$3:$I$198,8,0)),"",IF(VLOOKUP(B229,Base!$B$3:$I$198,8,0)&gt;42468,VLOOKUP(B229,Base!$B$3:$I$198,8,0),""))</f>
        <v>#REF!</v>
      </c>
      <c r="J229" s="63" t="e">
        <f t="shared" si="6"/>
        <v>#REF!</v>
      </c>
      <c r="K229" s="69" t="e">
        <f t="shared" si="7"/>
        <v>#REF!</v>
      </c>
    </row>
    <row r="230" spans="1:11" ht="54" x14ac:dyDescent="0.25">
      <c r="A230" s="63" t="e">
        <f>IF(#REF!&lt;&gt;"",#REF!,"")</f>
        <v>#REF!</v>
      </c>
      <c r="B230" s="63" t="e">
        <f>IF(#REF!&lt;&gt;"",#REF!,"")</f>
        <v>#REF!</v>
      </c>
      <c r="C230" s="63" t="e">
        <f>IF(#REF!&lt;&gt;"",#REF!,"")</f>
        <v>#REF!</v>
      </c>
      <c r="D230" s="63" t="e">
        <f>IF(#REF!&lt;&gt;"",#REF!,"")</f>
        <v>#REF!</v>
      </c>
      <c r="E230" s="63" t="e">
        <f>IF(#REF!&lt;&gt;"",#REF!,"")</f>
        <v>#REF!</v>
      </c>
      <c r="F230" s="63" t="e">
        <f>IF(#REF!&lt;&gt;"",#REF!,"")</f>
        <v>#REF!</v>
      </c>
      <c r="G230" s="64" t="e">
        <f>IF(#REF!&lt;&gt;"",#REF!,"")</f>
        <v>#REF!</v>
      </c>
      <c r="H230" s="64" t="e">
        <f>IF(#REF!&lt;&gt;"",#REF!,"")</f>
        <v>#REF!</v>
      </c>
      <c r="I230" s="64" t="e">
        <f>IF(ISNA(VLOOKUP(B230,Base!$B$3:$I$198,8,0)),"",IF(VLOOKUP(B230,Base!$B$3:$I$198,8,0)&gt;42468,VLOOKUP(B230,Base!$B$3:$I$198,8,0),""))</f>
        <v>#REF!</v>
      </c>
      <c r="J230" s="63" t="e">
        <f t="shared" si="6"/>
        <v>#REF!</v>
      </c>
      <c r="K230" s="69" t="e">
        <f t="shared" si="7"/>
        <v>#REF!</v>
      </c>
    </row>
    <row r="231" spans="1:11" ht="54" x14ac:dyDescent="0.25">
      <c r="A231" s="63" t="e">
        <f>IF(#REF!&lt;&gt;"",#REF!,"")</f>
        <v>#REF!</v>
      </c>
      <c r="B231" s="63" t="e">
        <f>IF(#REF!&lt;&gt;"",#REF!,"")</f>
        <v>#REF!</v>
      </c>
      <c r="C231" s="63" t="e">
        <f>IF(#REF!&lt;&gt;"",#REF!,"")</f>
        <v>#REF!</v>
      </c>
      <c r="D231" s="63" t="e">
        <f>IF(#REF!&lt;&gt;"",#REF!,"")</f>
        <v>#REF!</v>
      </c>
      <c r="E231" s="63" t="e">
        <f>IF(#REF!&lt;&gt;"",#REF!,"")</f>
        <v>#REF!</v>
      </c>
      <c r="F231" s="63" t="e">
        <f>IF(#REF!&lt;&gt;"",#REF!,"")</f>
        <v>#REF!</v>
      </c>
      <c r="G231" s="64" t="e">
        <f>IF(#REF!&lt;&gt;"",#REF!,"")</f>
        <v>#REF!</v>
      </c>
      <c r="H231" s="64" t="e">
        <f>IF(#REF!&lt;&gt;"",#REF!,"")</f>
        <v>#REF!</v>
      </c>
      <c r="I231" s="64" t="e">
        <f>IF(ISNA(VLOOKUP(B231,Base!$B$3:$I$198,8,0)),"",IF(VLOOKUP(B231,Base!$B$3:$I$198,8,0)&gt;42468,VLOOKUP(B231,Base!$B$3:$I$198,8,0),""))</f>
        <v>#REF!</v>
      </c>
      <c r="J231" s="63" t="e">
        <f t="shared" si="6"/>
        <v>#REF!</v>
      </c>
      <c r="K231" s="69" t="e">
        <f t="shared" si="7"/>
        <v>#REF!</v>
      </c>
    </row>
    <row r="232" spans="1:11" ht="63" x14ac:dyDescent="0.25">
      <c r="A232" s="63" t="e">
        <f>IF(#REF!&lt;&gt;"",#REF!,"")</f>
        <v>#REF!</v>
      </c>
      <c r="B232" s="63" t="e">
        <f>IF(#REF!&lt;&gt;"",#REF!,"")</f>
        <v>#REF!</v>
      </c>
      <c r="C232" s="63" t="e">
        <f>IF(#REF!&lt;&gt;"",#REF!,"")</f>
        <v>#REF!</v>
      </c>
      <c r="D232" s="63" t="e">
        <f>IF(#REF!&lt;&gt;"",#REF!,"")</f>
        <v>#REF!</v>
      </c>
      <c r="E232" s="63" t="e">
        <f>IF(#REF!&lt;&gt;"",#REF!,"")</f>
        <v>#REF!</v>
      </c>
      <c r="F232" s="63" t="e">
        <f>IF(#REF!&lt;&gt;"",#REF!,"")</f>
        <v>#REF!</v>
      </c>
      <c r="G232" s="64" t="e">
        <f>IF(#REF!&lt;&gt;"",#REF!,"")</f>
        <v>#REF!</v>
      </c>
      <c r="H232" s="64" t="e">
        <f>IF(#REF!&lt;&gt;"",#REF!,"")</f>
        <v>#REF!</v>
      </c>
      <c r="I232" s="64" t="e">
        <f>IF(ISNA(VLOOKUP(B232,Base!$B$3:$I$198,8,0)),"",IF(VLOOKUP(B232,Base!$B$3:$I$198,8,0)&gt;42468,VLOOKUP(B232,Base!$B$3:$I$198,8,0),""))</f>
        <v>#REF!</v>
      </c>
      <c r="J232" s="63" t="e">
        <f t="shared" si="6"/>
        <v>#REF!</v>
      </c>
      <c r="K232" s="69" t="e">
        <f t="shared" si="7"/>
        <v>#REF!</v>
      </c>
    </row>
    <row r="233" spans="1:11" x14ac:dyDescent="0.25">
      <c r="A233" s="63" t="e">
        <f>IF(#REF!&lt;&gt;"",#REF!,"")</f>
        <v>#REF!</v>
      </c>
      <c r="B233" s="63" t="e">
        <f>IF(#REF!&lt;&gt;"",#REF!,"")</f>
        <v>#REF!</v>
      </c>
      <c r="C233" s="63" t="e">
        <f>IF(#REF!&lt;&gt;"",#REF!,"")</f>
        <v>#REF!</v>
      </c>
      <c r="D233" s="63" t="e">
        <f>IF(#REF!&lt;&gt;"",#REF!,"")</f>
        <v>#REF!</v>
      </c>
      <c r="E233" s="63" t="e">
        <f>IF(#REF!&lt;&gt;"",#REF!,"")</f>
        <v>#REF!</v>
      </c>
      <c r="F233" s="63" t="e">
        <f>IF(#REF!&lt;&gt;"",#REF!,"")</f>
        <v>#REF!</v>
      </c>
      <c r="G233" s="64" t="e">
        <f>IF(#REF!&lt;&gt;"",#REF!,"")</f>
        <v>#REF!</v>
      </c>
      <c r="H233" s="64" t="e">
        <f>IF(#REF!&lt;&gt;"",#REF!,"")</f>
        <v>#REF!</v>
      </c>
      <c r="I233" s="64" t="e">
        <f>IF(ISNA(VLOOKUP(B233,Base!$B$3:$I$198,8,0)),"",IF(VLOOKUP(B233,Base!$B$3:$I$198,8,0)&gt;42468,VLOOKUP(B233,Base!$B$3:$I$198,8,0),""))</f>
        <v>#REF!</v>
      </c>
      <c r="J233" s="63" t="e">
        <f t="shared" si="6"/>
        <v>#REF!</v>
      </c>
      <c r="K233" s="69" t="e">
        <f t="shared" si="7"/>
        <v>#REF!</v>
      </c>
    </row>
    <row r="234" spans="1:11" x14ac:dyDescent="0.25">
      <c r="A234" s="63" t="e">
        <f>IF(#REF!&lt;&gt;"",#REF!,"")</f>
        <v>#REF!</v>
      </c>
      <c r="B234" s="63" t="e">
        <f>IF(#REF!&lt;&gt;"",#REF!,"")</f>
        <v>#REF!</v>
      </c>
      <c r="C234" s="63" t="e">
        <f>IF(#REF!&lt;&gt;"",#REF!,"")</f>
        <v>#REF!</v>
      </c>
      <c r="D234" s="63" t="e">
        <f>IF(#REF!&lt;&gt;"",#REF!,"")</f>
        <v>#REF!</v>
      </c>
      <c r="E234" s="63" t="e">
        <f>IF(#REF!&lt;&gt;"",#REF!,"")</f>
        <v>#REF!</v>
      </c>
      <c r="F234" s="63" t="e">
        <f>IF(#REF!&lt;&gt;"",#REF!,"")</f>
        <v>#REF!</v>
      </c>
      <c r="G234" s="64" t="e">
        <f>IF(#REF!&lt;&gt;"",#REF!,"")</f>
        <v>#REF!</v>
      </c>
      <c r="H234" s="64" t="e">
        <f>IF(#REF!&lt;&gt;"",#REF!,"")</f>
        <v>#REF!</v>
      </c>
      <c r="I234" s="64" t="e">
        <f>IF(ISNA(VLOOKUP(B234,Base!$B$3:$I$198,8,0)),"",IF(VLOOKUP(B234,Base!$B$3:$I$198,8,0)&gt;42468,VLOOKUP(B234,Base!$B$3:$I$198,8,0),""))</f>
        <v>#REF!</v>
      </c>
      <c r="J234" s="63" t="e">
        <f t="shared" si="6"/>
        <v>#REF!</v>
      </c>
      <c r="K234" s="69" t="e">
        <f t="shared" si="7"/>
        <v>#REF!</v>
      </c>
    </row>
    <row r="235" spans="1:11" x14ac:dyDescent="0.25">
      <c r="A235" s="63" t="e">
        <f>IF(#REF!&lt;&gt;"",#REF!,"")</f>
        <v>#REF!</v>
      </c>
      <c r="B235" s="63" t="e">
        <f>IF(#REF!&lt;&gt;"",#REF!,"")</f>
        <v>#REF!</v>
      </c>
      <c r="C235" s="63" t="e">
        <f>IF(#REF!&lt;&gt;"",#REF!,"")</f>
        <v>#REF!</v>
      </c>
      <c r="D235" s="63" t="e">
        <f>IF(#REF!&lt;&gt;"",#REF!,"")</f>
        <v>#REF!</v>
      </c>
      <c r="E235" s="63" t="e">
        <f>IF(#REF!&lt;&gt;"",#REF!,"")</f>
        <v>#REF!</v>
      </c>
      <c r="F235" s="63" t="e">
        <f>IF(#REF!&lt;&gt;"",#REF!,"")</f>
        <v>#REF!</v>
      </c>
      <c r="G235" s="64" t="e">
        <f>IF(#REF!&lt;&gt;"",#REF!,"")</f>
        <v>#REF!</v>
      </c>
      <c r="H235" s="64" t="e">
        <f>IF(#REF!&lt;&gt;"",#REF!,"")</f>
        <v>#REF!</v>
      </c>
      <c r="I235" s="64" t="e">
        <f>IF(ISNA(VLOOKUP(B235,Base!$B$3:$I$198,8,0)),"",IF(VLOOKUP(B235,Base!$B$3:$I$198,8,0)&gt;42468,VLOOKUP(B235,Base!$B$3:$I$198,8,0),""))</f>
        <v>#REF!</v>
      </c>
      <c r="J235" s="63" t="e">
        <f t="shared" si="6"/>
        <v>#REF!</v>
      </c>
      <c r="K235" s="69" t="e">
        <f t="shared" si="7"/>
        <v>#REF!</v>
      </c>
    </row>
    <row r="236" spans="1:11" x14ac:dyDescent="0.25">
      <c r="A236" s="63" t="e">
        <f>IF(#REF!&lt;&gt;"",#REF!,"")</f>
        <v>#REF!</v>
      </c>
      <c r="B236" s="63" t="e">
        <f>IF(#REF!&lt;&gt;"",#REF!,"")</f>
        <v>#REF!</v>
      </c>
      <c r="C236" s="63" t="e">
        <f>IF(#REF!&lt;&gt;"",#REF!,"")</f>
        <v>#REF!</v>
      </c>
      <c r="D236" s="63" t="e">
        <f>IF(#REF!&lt;&gt;"",#REF!,"")</f>
        <v>#REF!</v>
      </c>
      <c r="E236" s="63" t="e">
        <f>IF(#REF!&lt;&gt;"",#REF!,"")</f>
        <v>#REF!</v>
      </c>
      <c r="F236" s="63" t="e">
        <f>IF(#REF!&lt;&gt;"",#REF!,"")</f>
        <v>#REF!</v>
      </c>
      <c r="G236" s="64" t="e">
        <f>IF(#REF!&lt;&gt;"",#REF!,"")</f>
        <v>#REF!</v>
      </c>
      <c r="H236" s="64" t="e">
        <f>IF(#REF!&lt;&gt;"",#REF!,"")</f>
        <v>#REF!</v>
      </c>
      <c r="I236" s="64" t="e">
        <f>IF(ISNA(VLOOKUP(B236,Base!$B$3:$I$198,8,0)),"",IF(VLOOKUP(B236,Base!$B$3:$I$198,8,0)&gt;42468,VLOOKUP(B236,Base!$B$3:$I$198,8,0),""))</f>
        <v>#REF!</v>
      </c>
      <c r="J236" s="63" t="e">
        <f t="shared" si="6"/>
        <v>#REF!</v>
      </c>
      <c r="K236" s="69" t="e">
        <f t="shared" si="7"/>
        <v>#REF!</v>
      </c>
    </row>
    <row r="237" spans="1:11" x14ac:dyDescent="0.25">
      <c r="A237" s="63" t="e">
        <f>IF(#REF!&lt;&gt;"",#REF!,"")</f>
        <v>#REF!</v>
      </c>
      <c r="B237" s="63" t="e">
        <f>IF(#REF!&lt;&gt;"",#REF!,"")</f>
        <v>#REF!</v>
      </c>
      <c r="C237" s="63" t="e">
        <f>IF(#REF!&lt;&gt;"",#REF!,"")</f>
        <v>#REF!</v>
      </c>
      <c r="D237" s="63" t="e">
        <f>IF(#REF!&lt;&gt;"",#REF!,"")</f>
        <v>#REF!</v>
      </c>
      <c r="E237" s="63" t="e">
        <f>IF(#REF!&lt;&gt;"",#REF!,"")</f>
        <v>#REF!</v>
      </c>
      <c r="F237" s="63" t="e">
        <f>IF(#REF!&lt;&gt;"",#REF!,"")</f>
        <v>#REF!</v>
      </c>
      <c r="G237" s="64" t="e">
        <f>IF(#REF!&lt;&gt;"",#REF!,"")</f>
        <v>#REF!</v>
      </c>
      <c r="H237" s="64" t="e">
        <f>IF(#REF!&lt;&gt;"",#REF!,"")</f>
        <v>#REF!</v>
      </c>
      <c r="I237" s="64" t="e">
        <f>IF(ISNA(VLOOKUP(B237,Base!$B$3:$I$198,8,0)),"",IF(VLOOKUP(B237,Base!$B$3:$I$198,8,0)&gt;42468,VLOOKUP(B237,Base!$B$3:$I$198,8,0),""))</f>
        <v>#REF!</v>
      </c>
      <c r="J237" s="63" t="e">
        <f t="shared" si="6"/>
        <v>#REF!</v>
      </c>
      <c r="K237" s="69" t="e">
        <f t="shared" si="7"/>
        <v>#REF!</v>
      </c>
    </row>
    <row r="238" spans="1:11" ht="90" x14ac:dyDescent="0.25">
      <c r="A238" s="63" t="e">
        <f>IF(#REF!&lt;&gt;"",#REF!,"")</f>
        <v>#REF!</v>
      </c>
      <c r="B238" s="63" t="e">
        <f>IF(#REF!&lt;&gt;"",#REF!,"")</f>
        <v>#REF!</v>
      </c>
      <c r="C238" s="63" t="e">
        <f>IF(#REF!&lt;&gt;"",#REF!,"")</f>
        <v>#REF!</v>
      </c>
      <c r="D238" s="63" t="e">
        <f>IF(#REF!&lt;&gt;"",#REF!,"")</f>
        <v>#REF!</v>
      </c>
      <c r="E238" s="63" t="e">
        <f>IF(#REF!&lt;&gt;"",#REF!,"")</f>
        <v>#REF!</v>
      </c>
      <c r="F238" s="63" t="e">
        <f>IF(#REF!&lt;&gt;"",#REF!,"")</f>
        <v>#REF!</v>
      </c>
      <c r="G238" s="64" t="e">
        <f>IF(#REF!&lt;&gt;"",#REF!,"")</f>
        <v>#REF!</v>
      </c>
      <c r="H238" s="64" t="e">
        <f>IF(#REF!&lt;&gt;"",#REF!,"")</f>
        <v>#REF!</v>
      </c>
      <c r="I238" s="64" t="e">
        <f>IF(ISNA(VLOOKUP(B238,Base!$B$3:$I$198,8,0)),"",IF(VLOOKUP(B238,Base!$B$3:$I$198,8,0)&gt;42468,VLOOKUP(B238,Base!$B$3:$I$198,8,0),""))</f>
        <v>#REF!</v>
      </c>
      <c r="J238" s="63" t="e">
        <f t="shared" si="6"/>
        <v>#REF!</v>
      </c>
      <c r="K238" s="69" t="e">
        <f t="shared" si="7"/>
        <v>#REF!</v>
      </c>
    </row>
    <row r="239" spans="1:11" ht="90" x14ac:dyDescent="0.25">
      <c r="A239" s="63" t="e">
        <f>IF(#REF!&lt;&gt;"",#REF!,"")</f>
        <v>#REF!</v>
      </c>
      <c r="B239" s="63" t="e">
        <f>IF(#REF!&lt;&gt;"",#REF!,"")</f>
        <v>#REF!</v>
      </c>
      <c r="C239" s="63" t="e">
        <f>IF(#REF!&lt;&gt;"",#REF!,"")</f>
        <v>#REF!</v>
      </c>
      <c r="D239" s="63" t="e">
        <f>IF(#REF!&lt;&gt;"",#REF!,"")</f>
        <v>#REF!</v>
      </c>
      <c r="E239" s="63" t="e">
        <f>IF(#REF!&lt;&gt;"",#REF!,"")</f>
        <v>#REF!</v>
      </c>
      <c r="F239" s="63" t="e">
        <f>IF(#REF!&lt;&gt;"",#REF!,"")</f>
        <v>#REF!</v>
      </c>
      <c r="G239" s="64" t="e">
        <f>IF(#REF!&lt;&gt;"",#REF!,"")</f>
        <v>#REF!</v>
      </c>
      <c r="H239" s="64" t="e">
        <f>IF(#REF!&lt;&gt;"",#REF!,"")</f>
        <v>#REF!</v>
      </c>
      <c r="I239" s="64" t="e">
        <f>IF(ISNA(VLOOKUP(B239,Base!$B$3:$I$198,8,0)),"",IF(VLOOKUP(B239,Base!$B$3:$I$198,8,0)&gt;42468,VLOOKUP(B239,Base!$B$3:$I$198,8,0),""))</f>
        <v>#REF!</v>
      </c>
      <c r="J239" s="63" t="e">
        <f t="shared" si="6"/>
        <v>#REF!</v>
      </c>
      <c r="K239" s="69" t="e">
        <f t="shared" si="7"/>
        <v>#REF!</v>
      </c>
    </row>
    <row r="240" spans="1:11" ht="90" x14ac:dyDescent="0.25">
      <c r="A240" s="63" t="e">
        <f>IF(#REF!&lt;&gt;"",#REF!,"")</f>
        <v>#REF!</v>
      </c>
      <c r="B240" s="63" t="e">
        <f>IF(#REF!&lt;&gt;"",#REF!,"")</f>
        <v>#REF!</v>
      </c>
      <c r="C240" s="63" t="e">
        <f>IF(#REF!&lt;&gt;"",#REF!,"")</f>
        <v>#REF!</v>
      </c>
      <c r="D240" s="63" t="e">
        <f>IF(#REF!&lt;&gt;"",#REF!,"")</f>
        <v>#REF!</v>
      </c>
      <c r="E240" s="63" t="e">
        <f>IF(#REF!&lt;&gt;"",#REF!,"")</f>
        <v>#REF!</v>
      </c>
      <c r="F240" s="63" t="e">
        <f>IF(#REF!&lt;&gt;"",#REF!,"")</f>
        <v>#REF!</v>
      </c>
      <c r="G240" s="64" t="e">
        <f>IF(#REF!&lt;&gt;"",#REF!,"")</f>
        <v>#REF!</v>
      </c>
      <c r="H240" s="64" t="e">
        <f>IF(#REF!&lt;&gt;"",#REF!,"")</f>
        <v>#REF!</v>
      </c>
      <c r="I240" s="64" t="e">
        <f>IF(ISNA(VLOOKUP(B240,Base!$B$3:$I$198,8,0)),"",IF(VLOOKUP(B240,Base!$B$3:$I$198,8,0)&gt;42468,VLOOKUP(B240,Base!$B$3:$I$198,8,0),""))</f>
        <v>#REF!</v>
      </c>
      <c r="J240" s="63" t="e">
        <f t="shared" si="6"/>
        <v>#REF!</v>
      </c>
      <c r="K240" s="69" t="e">
        <f t="shared" si="7"/>
        <v>#REF!</v>
      </c>
    </row>
    <row r="241" spans="1:11" x14ac:dyDescent="0.25">
      <c r="A241" s="63" t="e">
        <f>IF(#REF!&lt;&gt;"",#REF!,"")</f>
        <v>#REF!</v>
      </c>
      <c r="B241" s="63" t="e">
        <f>IF(#REF!&lt;&gt;"",#REF!,"")</f>
        <v>#REF!</v>
      </c>
      <c r="C241" s="63" t="e">
        <f>IF(#REF!&lt;&gt;"",#REF!,"")</f>
        <v>#REF!</v>
      </c>
      <c r="D241" s="63" t="e">
        <f>IF(#REF!&lt;&gt;"",#REF!,"")</f>
        <v>#REF!</v>
      </c>
      <c r="E241" s="63" t="e">
        <f>IF(#REF!&lt;&gt;"",#REF!,"")</f>
        <v>#REF!</v>
      </c>
      <c r="F241" s="63" t="e">
        <f>IF(#REF!&lt;&gt;"",#REF!,"")</f>
        <v>#REF!</v>
      </c>
      <c r="G241" s="64" t="e">
        <f>IF(#REF!&lt;&gt;"",#REF!,"")</f>
        <v>#REF!</v>
      </c>
      <c r="H241" s="64" t="e">
        <f>IF(#REF!&lt;&gt;"",#REF!,"")</f>
        <v>#REF!</v>
      </c>
      <c r="I241" s="64" t="e">
        <f>IF(ISNA(VLOOKUP(B241,Base!$B$3:$I$198,8,0)),"",IF(VLOOKUP(B241,Base!$B$3:$I$198,8,0)&gt;42468,VLOOKUP(B241,Base!$B$3:$I$198,8,0),""))</f>
        <v>#REF!</v>
      </c>
      <c r="J241" s="63" t="e">
        <f t="shared" si="6"/>
        <v>#REF!</v>
      </c>
      <c r="K241" s="69" t="e">
        <f t="shared" si="7"/>
        <v>#REF!</v>
      </c>
    </row>
    <row r="242" spans="1:11" x14ac:dyDescent="0.25">
      <c r="A242" s="63" t="e">
        <f>IF(#REF!&lt;&gt;"",#REF!,"")</f>
        <v>#REF!</v>
      </c>
      <c r="B242" s="63" t="e">
        <f>IF(#REF!&lt;&gt;"",#REF!,"")</f>
        <v>#REF!</v>
      </c>
      <c r="C242" s="63" t="e">
        <f>IF(#REF!&lt;&gt;"",#REF!,"")</f>
        <v>#REF!</v>
      </c>
      <c r="D242" s="63" t="e">
        <f>IF(#REF!&lt;&gt;"",#REF!,"")</f>
        <v>#REF!</v>
      </c>
      <c r="E242" s="63" t="e">
        <f>IF(#REF!&lt;&gt;"",#REF!,"")</f>
        <v>#REF!</v>
      </c>
      <c r="F242" s="63" t="e">
        <f>IF(#REF!&lt;&gt;"",#REF!,"")</f>
        <v>#REF!</v>
      </c>
      <c r="G242" s="64" t="e">
        <f>IF(#REF!&lt;&gt;"",#REF!,"")</f>
        <v>#REF!</v>
      </c>
      <c r="H242" s="64" t="e">
        <f>IF(#REF!&lt;&gt;"",#REF!,"")</f>
        <v>#REF!</v>
      </c>
      <c r="I242" s="64" t="e">
        <f>IF(ISNA(VLOOKUP(B242,Base!$B$3:$I$198,8,0)),"",IF(VLOOKUP(B242,Base!$B$3:$I$198,8,0)&gt;42468,VLOOKUP(B242,Base!$B$3:$I$198,8,0),""))</f>
        <v>#REF!</v>
      </c>
      <c r="J242" s="63" t="e">
        <f t="shared" si="6"/>
        <v>#REF!</v>
      </c>
      <c r="K242" s="69" t="e">
        <f t="shared" si="7"/>
        <v>#REF!</v>
      </c>
    </row>
    <row r="243" spans="1:11" ht="63" x14ac:dyDescent="0.25">
      <c r="A243" s="63" t="e">
        <f>IF(#REF!&lt;&gt;"",#REF!,"")</f>
        <v>#REF!</v>
      </c>
      <c r="B243" s="63" t="e">
        <f>IF(#REF!&lt;&gt;"",#REF!,"")</f>
        <v>#REF!</v>
      </c>
      <c r="C243" s="63" t="e">
        <f>IF(#REF!&lt;&gt;"",#REF!,"")</f>
        <v>#REF!</v>
      </c>
      <c r="D243" s="63" t="e">
        <f>IF(#REF!&lt;&gt;"",#REF!,"")</f>
        <v>#REF!</v>
      </c>
      <c r="E243" s="63" t="e">
        <f>IF(#REF!&lt;&gt;"",#REF!,"")</f>
        <v>#REF!</v>
      </c>
      <c r="F243" s="63" t="e">
        <f>IF(#REF!&lt;&gt;"",#REF!,"")</f>
        <v>#REF!</v>
      </c>
      <c r="G243" s="64" t="e">
        <f>IF(#REF!&lt;&gt;"",#REF!,"")</f>
        <v>#REF!</v>
      </c>
      <c r="H243" s="64" t="e">
        <f>IF(#REF!&lt;&gt;"",#REF!,"")</f>
        <v>#REF!</v>
      </c>
      <c r="I243" s="64" t="e">
        <f>IF(ISNA(VLOOKUP(B243,Base!$B$3:$I$198,8,0)),"",IF(VLOOKUP(B243,Base!$B$3:$I$198,8,0)&gt;42468,VLOOKUP(B243,Base!$B$3:$I$198,8,0),""))</f>
        <v>#REF!</v>
      </c>
      <c r="J243" s="63" t="e">
        <f t="shared" si="6"/>
        <v>#REF!</v>
      </c>
      <c r="K243" s="69" t="e">
        <f t="shared" si="7"/>
        <v>#REF!</v>
      </c>
    </row>
    <row r="244" spans="1:11" x14ac:dyDescent="0.25">
      <c r="A244" s="63" t="e">
        <f>IF(#REF!&lt;&gt;"",#REF!,"")</f>
        <v>#REF!</v>
      </c>
      <c r="B244" s="63" t="e">
        <f>IF(#REF!&lt;&gt;"",#REF!,"")</f>
        <v>#REF!</v>
      </c>
      <c r="C244" s="63" t="e">
        <f>IF(#REF!&lt;&gt;"",#REF!,"")</f>
        <v>#REF!</v>
      </c>
      <c r="D244" s="63" t="e">
        <f>IF(#REF!&lt;&gt;"",#REF!,"")</f>
        <v>#REF!</v>
      </c>
      <c r="E244" s="63" t="e">
        <f>IF(#REF!&lt;&gt;"",#REF!,"")</f>
        <v>#REF!</v>
      </c>
      <c r="F244" s="63" t="e">
        <f>IF(#REF!&lt;&gt;"",#REF!,"")</f>
        <v>#REF!</v>
      </c>
      <c r="G244" s="64" t="e">
        <f>IF(#REF!&lt;&gt;"",#REF!,"")</f>
        <v>#REF!</v>
      </c>
      <c r="H244" s="64" t="e">
        <f>IF(#REF!&lt;&gt;"",#REF!,"")</f>
        <v>#REF!</v>
      </c>
      <c r="I244" s="64" t="e">
        <f>IF(ISNA(VLOOKUP(B244,Base!$B$3:$I$198,8,0)),"",IF(VLOOKUP(B244,Base!$B$3:$I$198,8,0)&gt;42468,VLOOKUP(B244,Base!$B$3:$I$198,8,0),""))</f>
        <v>#REF!</v>
      </c>
      <c r="J244" s="63" t="e">
        <f t="shared" si="6"/>
        <v>#REF!</v>
      </c>
      <c r="K244" s="69" t="e">
        <f t="shared" si="7"/>
        <v>#REF!</v>
      </c>
    </row>
    <row r="245" spans="1:11" x14ac:dyDescent="0.25">
      <c r="A245" s="63" t="e">
        <f>IF(#REF!&lt;&gt;"",#REF!,"")</f>
        <v>#REF!</v>
      </c>
      <c r="B245" s="63" t="e">
        <f>IF(#REF!&lt;&gt;"",#REF!,"")</f>
        <v>#REF!</v>
      </c>
      <c r="C245" s="63" t="e">
        <f>IF(#REF!&lt;&gt;"",#REF!,"")</f>
        <v>#REF!</v>
      </c>
      <c r="D245" s="63" t="e">
        <f>IF(#REF!&lt;&gt;"",#REF!,"")</f>
        <v>#REF!</v>
      </c>
      <c r="E245" s="63" t="e">
        <f>IF(#REF!&lt;&gt;"",#REF!,"")</f>
        <v>#REF!</v>
      </c>
      <c r="F245" s="63" t="e">
        <f>IF(#REF!&lt;&gt;"",#REF!,"")</f>
        <v>#REF!</v>
      </c>
      <c r="G245" s="64" t="e">
        <f>IF(#REF!&lt;&gt;"",#REF!,"")</f>
        <v>#REF!</v>
      </c>
      <c r="H245" s="64" t="e">
        <f>IF(#REF!&lt;&gt;"",#REF!,"")</f>
        <v>#REF!</v>
      </c>
      <c r="I245" s="64" t="e">
        <f>IF(ISNA(VLOOKUP(B245,Base!$B$3:$I$198,8,0)),"",IF(VLOOKUP(B245,Base!$B$3:$I$198,8,0)&gt;42468,VLOOKUP(B245,Base!$B$3:$I$198,8,0),""))</f>
        <v>#REF!</v>
      </c>
      <c r="J245" s="63" t="e">
        <f t="shared" si="6"/>
        <v>#REF!</v>
      </c>
      <c r="K245" s="69" t="e">
        <f t="shared" si="7"/>
        <v>#REF!</v>
      </c>
    </row>
    <row r="246" spans="1:11" x14ac:dyDescent="0.25">
      <c r="A246" s="63" t="e">
        <f>IF(#REF!&lt;&gt;"",#REF!,"")</f>
        <v>#REF!</v>
      </c>
      <c r="B246" s="63" t="e">
        <f>IF(#REF!&lt;&gt;"",#REF!,"")</f>
        <v>#REF!</v>
      </c>
      <c r="C246" s="63" t="e">
        <f>IF(#REF!&lt;&gt;"",#REF!,"")</f>
        <v>#REF!</v>
      </c>
      <c r="D246" s="63" t="e">
        <f>IF(#REF!&lt;&gt;"",#REF!,"")</f>
        <v>#REF!</v>
      </c>
      <c r="E246" s="63" t="e">
        <f>IF(#REF!&lt;&gt;"",#REF!,"")</f>
        <v>#REF!</v>
      </c>
      <c r="F246" s="63" t="e">
        <f>IF(#REF!&lt;&gt;"",#REF!,"")</f>
        <v>#REF!</v>
      </c>
      <c r="G246" s="64" t="e">
        <f>IF(#REF!&lt;&gt;"",#REF!,"")</f>
        <v>#REF!</v>
      </c>
      <c r="H246" s="64" t="e">
        <f>IF(#REF!&lt;&gt;"",#REF!,"")</f>
        <v>#REF!</v>
      </c>
      <c r="I246" s="64" t="e">
        <f>IF(ISNA(VLOOKUP(B246,Base!$B$3:$I$198,8,0)),"",IF(VLOOKUP(B246,Base!$B$3:$I$198,8,0)&gt;42468,VLOOKUP(B246,Base!$B$3:$I$198,8,0),""))</f>
        <v>#REF!</v>
      </c>
      <c r="J246" s="63" t="e">
        <f t="shared" si="6"/>
        <v>#REF!</v>
      </c>
      <c r="K246" s="69" t="e">
        <f t="shared" si="7"/>
        <v>#REF!</v>
      </c>
    </row>
    <row r="247" spans="1:11" x14ac:dyDescent="0.25">
      <c r="A247" s="63" t="e">
        <f>IF(#REF!&lt;&gt;"",#REF!,"")</f>
        <v>#REF!</v>
      </c>
      <c r="B247" s="63" t="e">
        <f>IF(#REF!&lt;&gt;"",#REF!,"")</f>
        <v>#REF!</v>
      </c>
      <c r="C247" s="63" t="e">
        <f>IF(#REF!&lt;&gt;"",#REF!,"")</f>
        <v>#REF!</v>
      </c>
      <c r="D247" s="63" t="e">
        <f>IF(#REF!&lt;&gt;"",#REF!,"")</f>
        <v>#REF!</v>
      </c>
      <c r="E247" s="63" t="e">
        <f>IF(#REF!&lt;&gt;"",#REF!,"")</f>
        <v>#REF!</v>
      </c>
      <c r="F247" s="63" t="e">
        <f>IF(#REF!&lt;&gt;"",#REF!,"")</f>
        <v>#REF!</v>
      </c>
      <c r="G247" s="64" t="e">
        <f>IF(#REF!&lt;&gt;"",#REF!,"")</f>
        <v>#REF!</v>
      </c>
      <c r="H247" s="64" t="e">
        <f>IF(#REF!&lt;&gt;"",#REF!,"")</f>
        <v>#REF!</v>
      </c>
      <c r="I247" s="64" t="e">
        <f>IF(ISNA(VLOOKUP(B247,Base!$B$3:$I$198,8,0)),"",IF(VLOOKUP(B247,Base!$B$3:$I$198,8,0)&gt;42468,VLOOKUP(B247,Base!$B$3:$I$198,8,0),""))</f>
        <v>#REF!</v>
      </c>
      <c r="J247" s="63" t="e">
        <f t="shared" si="6"/>
        <v>#REF!</v>
      </c>
      <c r="K247" s="69" t="e">
        <f t="shared" si="7"/>
        <v>#REF!</v>
      </c>
    </row>
    <row r="248" spans="1:11" x14ac:dyDescent="0.25">
      <c r="A248" s="63" t="e">
        <f>IF(#REF!&lt;&gt;"",#REF!,"")</f>
        <v>#REF!</v>
      </c>
      <c r="B248" s="63" t="e">
        <f>IF(#REF!&lt;&gt;"",#REF!,"")</f>
        <v>#REF!</v>
      </c>
      <c r="C248" s="63" t="e">
        <f>IF(#REF!&lt;&gt;"",#REF!,"")</f>
        <v>#REF!</v>
      </c>
      <c r="D248" s="63" t="e">
        <f>IF(#REF!&lt;&gt;"",#REF!,"")</f>
        <v>#REF!</v>
      </c>
      <c r="E248" s="63" t="e">
        <f>IF(#REF!&lt;&gt;"",#REF!,"")</f>
        <v>#REF!</v>
      </c>
      <c r="F248" s="63" t="e">
        <f>IF(#REF!&lt;&gt;"",#REF!,"")</f>
        <v>#REF!</v>
      </c>
      <c r="G248" s="64" t="e">
        <f>IF(#REF!&lt;&gt;"",#REF!,"")</f>
        <v>#REF!</v>
      </c>
      <c r="H248" s="64" t="e">
        <f>IF(#REF!&lt;&gt;"",#REF!,"")</f>
        <v>#REF!</v>
      </c>
      <c r="I248" s="64" t="e">
        <f>IF(ISNA(VLOOKUP(B248,Base!$B$3:$I$198,8,0)),"",IF(VLOOKUP(B248,Base!$B$3:$I$198,8,0)&gt;42468,VLOOKUP(B248,Base!$B$3:$I$198,8,0),""))</f>
        <v>#REF!</v>
      </c>
      <c r="J248" s="63" t="e">
        <f t="shared" si="6"/>
        <v>#REF!</v>
      </c>
      <c r="K248" s="69" t="e">
        <f t="shared" si="7"/>
        <v>#REF!</v>
      </c>
    </row>
    <row r="249" spans="1:11" x14ac:dyDescent="0.25">
      <c r="A249" s="63" t="e">
        <f>IF(#REF!&lt;&gt;"",#REF!,"")</f>
        <v>#REF!</v>
      </c>
      <c r="B249" s="63" t="e">
        <f>IF(#REF!&lt;&gt;"",#REF!,"")</f>
        <v>#REF!</v>
      </c>
      <c r="C249" s="63" t="e">
        <f>IF(#REF!&lt;&gt;"",#REF!,"")</f>
        <v>#REF!</v>
      </c>
      <c r="D249" s="63" t="e">
        <f>IF(#REF!&lt;&gt;"",#REF!,"")</f>
        <v>#REF!</v>
      </c>
      <c r="E249" s="63" t="e">
        <f>IF(#REF!&lt;&gt;"",#REF!,"")</f>
        <v>#REF!</v>
      </c>
      <c r="F249" s="63" t="e">
        <f>IF(#REF!&lt;&gt;"",#REF!,"")</f>
        <v>#REF!</v>
      </c>
      <c r="G249" s="64" t="e">
        <f>IF(#REF!&lt;&gt;"",#REF!,"")</f>
        <v>#REF!</v>
      </c>
      <c r="H249" s="64" t="e">
        <f>IF(#REF!&lt;&gt;"",#REF!,"")</f>
        <v>#REF!</v>
      </c>
      <c r="I249" s="64" t="e">
        <f>IF(ISNA(VLOOKUP(B249,Base!$B$3:$I$198,8,0)),"",IF(VLOOKUP(B249,Base!$B$3:$I$198,8,0)&gt;42468,VLOOKUP(B249,Base!$B$3:$I$198,8,0),""))</f>
        <v>#REF!</v>
      </c>
      <c r="J249" s="63" t="e">
        <f t="shared" si="6"/>
        <v>#REF!</v>
      </c>
      <c r="K249" s="69" t="e">
        <f t="shared" si="7"/>
        <v>#REF!</v>
      </c>
    </row>
    <row r="250" spans="1:11" x14ac:dyDescent="0.25">
      <c r="A250" s="63" t="e">
        <f>IF(#REF!&lt;&gt;"",#REF!,"")</f>
        <v>#REF!</v>
      </c>
      <c r="B250" s="63" t="e">
        <f>IF(#REF!&lt;&gt;"",#REF!,"")</f>
        <v>#REF!</v>
      </c>
      <c r="C250" s="63" t="e">
        <f>IF(#REF!&lt;&gt;"",#REF!,"")</f>
        <v>#REF!</v>
      </c>
      <c r="D250" s="63" t="e">
        <f>IF(#REF!&lt;&gt;"",#REF!,"")</f>
        <v>#REF!</v>
      </c>
      <c r="E250" s="63" t="e">
        <f>IF(#REF!&lt;&gt;"",#REF!,"")</f>
        <v>#REF!</v>
      </c>
      <c r="F250" s="63" t="e">
        <f>IF(#REF!&lt;&gt;"",#REF!,"")</f>
        <v>#REF!</v>
      </c>
      <c r="G250" s="64" t="e">
        <f>IF(#REF!&lt;&gt;"",#REF!,"")</f>
        <v>#REF!</v>
      </c>
      <c r="H250" s="64" t="e">
        <f>IF(#REF!&lt;&gt;"",#REF!,"")</f>
        <v>#REF!</v>
      </c>
      <c r="I250" s="64" t="e">
        <f>IF(ISNA(VLOOKUP(B250,Base!$B$3:$I$198,8,0)),"",IF(VLOOKUP(B250,Base!$B$3:$I$198,8,0)&gt;42468,VLOOKUP(B250,Base!$B$3:$I$198,8,0),""))</f>
        <v>#REF!</v>
      </c>
      <c r="J250" s="63" t="e">
        <f t="shared" si="6"/>
        <v>#REF!</v>
      </c>
      <c r="K250" s="69" t="e">
        <f t="shared" si="7"/>
        <v>#REF!</v>
      </c>
    </row>
    <row r="251" spans="1:11" x14ac:dyDescent="0.25">
      <c r="A251" s="63" t="e">
        <f>IF(#REF!&lt;&gt;"",#REF!,"")</f>
        <v>#REF!</v>
      </c>
      <c r="B251" s="63" t="e">
        <f>IF(#REF!&lt;&gt;"",#REF!,"")</f>
        <v>#REF!</v>
      </c>
      <c r="C251" s="63" t="e">
        <f>IF(#REF!&lt;&gt;"",#REF!,"")</f>
        <v>#REF!</v>
      </c>
      <c r="D251" s="63" t="e">
        <f>IF(#REF!&lt;&gt;"",#REF!,"")</f>
        <v>#REF!</v>
      </c>
      <c r="E251" s="63" t="e">
        <f>IF(#REF!&lt;&gt;"",#REF!,"")</f>
        <v>#REF!</v>
      </c>
      <c r="F251" s="63" t="e">
        <f>IF(#REF!&lt;&gt;"",#REF!,"")</f>
        <v>#REF!</v>
      </c>
      <c r="G251" s="64" t="e">
        <f>IF(#REF!&lt;&gt;"",#REF!,"")</f>
        <v>#REF!</v>
      </c>
      <c r="H251" s="64" t="e">
        <f>IF(#REF!&lt;&gt;"",#REF!,"")</f>
        <v>#REF!</v>
      </c>
      <c r="I251" s="64" t="e">
        <f>IF(ISNA(VLOOKUP(B251,Base!$B$3:$I$198,8,0)),"",IF(VLOOKUP(B251,Base!$B$3:$I$198,8,0)&gt;42468,VLOOKUP(B251,Base!$B$3:$I$198,8,0),""))</f>
        <v>#REF!</v>
      </c>
      <c r="J251" s="63" t="e">
        <f t="shared" si="6"/>
        <v>#REF!</v>
      </c>
      <c r="K251" s="69" t="e">
        <f t="shared" si="7"/>
        <v>#REF!</v>
      </c>
    </row>
    <row r="252" spans="1:11" x14ac:dyDescent="0.25">
      <c r="A252" s="63" t="e">
        <f>IF(#REF!&lt;&gt;"",#REF!,"")</f>
        <v>#REF!</v>
      </c>
      <c r="B252" s="63" t="e">
        <f>IF(#REF!&lt;&gt;"",#REF!,"")</f>
        <v>#REF!</v>
      </c>
      <c r="C252" s="63" t="e">
        <f>IF(#REF!&lt;&gt;"",#REF!,"")</f>
        <v>#REF!</v>
      </c>
      <c r="D252" s="63" t="e">
        <f>IF(#REF!&lt;&gt;"",#REF!,"")</f>
        <v>#REF!</v>
      </c>
      <c r="E252" s="63" t="e">
        <f>IF(#REF!&lt;&gt;"",#REF!,"")</f>
        <v>#REF!</v>
      </c>
      <c r="F252" s="63" t="e">
        <f>IF(#REF!&lt;&gt;"",#REF!,"")</f>
        <v>#REF!</v>
      </c>
      <c r="G252" s="64" t="e">
        <f>IF(#REF!&lt;&gt;"",#REF!,"")</f>
        <v>#REF!</v>
      </c>
      <c r="H252" s="64" t="e">
        <f>IF(#REF!&lt;&gt;"",#REF!,"")</f>
        <v>#REF!</v>
      </c>
      <c r="I252" s="64" t="e">
        <f>IF(ISNA(VLOOKUP(B252,Base!$B$3:$I$198,8,0)),"",IF(VLOOKUP(B252,Base!$B$3:$I$198,8,0)&gt;42468,VLOOKUP(B252,Base!$B$3:$I$198,8,0),""))</f>
        <v>#REF!</v>
      </c>
      <c r="J252" s="63" t="e">
        <f t="shared" si="6"/>
        <v>#REF!</v>
      </c>
      <c r="K252" s="69" t="e">
        <f t="shared" si="7"/>
        <v>#REF!</v>
      </c>
    </row>
    <row r="253" spans="1:11" x14ac:dyDescent="0.25">
      <c r="A253" s="63" t="e">
        <f>IF(#REF!&lt;&gt;"",#REF!,"")</f>
        <v>#REF!</v>
      </c>
      <c r="B253" s="63" t="e">
        <f>IF(#REF!&lt;&gt;"",#REF!,"")</f>
        <v>#REF!</v>
      </c>
      <c r="C253" s="63" t="e">
        <f>IF(#REF!&lt;&gt;"",#REF!,"")</f>
        <v>#REF!</v>
      </c>
      <c r="D253" s="63" t="e">
        <f>IF(#REF!&lt;&gt;"",#REF!,"")</f>
        <v>#REF!</v>
      </c>
      <c r="E253" s="63" t="e">
        <f>IF(#REF!&lt;&gt;"",#REF!,"")</f>
        <v>#REF!</v>
      </c>
      <c r="F253" s="63" t="e">
        <f>IF(#REF!&lt;&gt;"",#REF!,"")</f>
        <v>#REF!</v>
      </c>
      <c r="G253" s="64" t="e">
        <f>IF(#REF!&lt;&gt;"",#REF!,"")</f>
        <v>#REF!</v>
      </c>
      <c r="H253" s="64" t="e">
        <f>IF(#REF!&lt;&gt;"",#REF!,"")</f>
        <v>#REF!</v>
      </c>
      <c r="I253" s="64" t="e">
        <f>IF(ISNA(VLOOKUP(B253,Base!$B$3:$I$198,8,0)),"",IF(VLOOKUP(B253,Base!$B$3:$I$198,8,0)&gt;42468,VLOOKUP(B253,Base!$B$3:$I$198,8,0),""))</f>
        <v>#REF!</v>
      </c>
      <c r="J253" s="63" t="e">
        <f t="shared" si="6"/>
        <v>#REF!</v>
      </c>
      <c r="K253" s="69" t="e">
        <f t="shared" si="7"/>
        <v>#REF!</v>
      </c>
    </row>
    <row r="254" spans="1:11" x14ac:dyDescent="0.25">
      <c r="A254" s="63" t="e">
        <f>IF(#REF!&lt;&gt;"",#REF!,"")</f>
        <v>#REF!</v>
      </c>
      <c r="B254" s="63" t="e">
        <f>IF(#REF!&lt;&gt;"",#REF!,"")</f>
        <v>#REF!</v>
      </c>
      <c r="C254" s="63" t="e">
        <f>IF(#REF!&lt;&gt;"",#REF!,"")</f>
        <v>#REF!</v>
      </c>
      <c r="D254" s="63" t="e">
        <f>IF(#REF!&lt;&gt;"",#REF!,"")</f>
        <v>#REF!</v>
      </c>
      <c r="E254" s="63" t="e">
        <f>IF(#REF!&lt;&gt;"",#REF!,"")</f>
        <v>#REF!</v>
      </c>
      <c r="F254" s="63" t="e">
        <f>IF(#REF!&lt;&gt;"",#REF!,"")</f>
        <v>#REF!</v>
      </c>
      <c r="G254" s="64" t="e">
        <f>IF(#REF!&lt;&gt;"",#REF!,"")</f>
        <v>#REF!</v>
      </c>
      <c r="H254" s="64" t="e">
        <f>IF(#REF!&lt;&gt;"",#REF!,"")</f>
        <v>#REF!</v>
      </c>
      <c r="I254" s="64" t="e">
        <f>IF(ISNA(VLOOKUP(B254,Base!$B$3:$I$198,8,0)),"",IF(VLOOKUP(B254,Base!$B$3:$I$198,8,0)&gt;42468,VLOOKUP(B254,Base!$B$3:$I$198,8,0),""))</f>
        <v>#REF!</v>
      </c>
      <c r="J254" s="63" t="e">
        <f t="shared" si="6"/>
        <v>#REF!</v>
      </c>
      <c r="K254" s="69" t="e">
        <f t="shared" si="7"/>
        <v>#REF!</v>
      </c>
    </row>
    <row r="255" spans="1:11" ht="54" x14ac:dyDescent="0.25">
      <c r="A255" s="63" t="e">
        <f>IF(#REF!&lt;&gt;"",#REF!,"")</f>
        <v>#REF!</v>
      </c>
      <c r="B255" s="63" t="e">
        <f>IF(#REF!&lt;&gt;"",#REF!,"")</f>
        <v>#REF!</v>
      </c>
      <c r="C255" s="63" t="e">
        <f>IF(#REF!&lt;&gt;"",#REF!,"")</f>
        <v>#REF!</v>
      </c>
      <c r="D255" s="63" t="e">
        <f>IF(#REF!&lt;&gt;"",#REF!,"")</f>
        <v>#REF!</v>
      </c>
      <c r="E255" s="63" t="e">
        <f>IF(#REF!&lt;&gt;"",#REF!,"")</f>
        <v>#REF!</v>
      </c>
      <c r="F255" s="63" t="e">
        <f>IF(#REF!&lt;&gt;"",#REF!,"")</f>
        <v>#REF!</v>
      </c>
      <c r="G255" s="64" t="e">
        <f>IF(#REF!&lt;&gt;"",#REF!,"")</f>
        <v>#REF!</v>
      </c>
      <c r="H255" s="64" t="e">
        <f>IF(#REF!&lt;&gt;"",#REF!,"")</f>
        <v>#REF!</v>
      </c>
      <c r="I255" s="64" t="e">
        <f>IF(ISNA(VLOOKUP(B255,Base!$B$3:$I$198,8,0)),"",IF(VLOOKUP(B255,Base!$B$3:$I$198,8,0)&gt;42468,VLOOKUP(B255,Base!$B$3:$I$198,8,0),""))</f>
        <v>#REF!</v>
      </c>
      <c r="J255" s="63" t="e">
        <f t="shared" si="6"/>
        <v>#REF!</v>
      </c>
      <c r="K255" s="69" t="e">
        <f t="shared" si="7"/>
        <v>#REF!</v>
      </c>
    </row>
    <row r="256" spans="1:11" ht="27" x14ac:dyDescent="0.25">
      <c r="A256" s="63" t="e">
        <f>IF(#REF!&lt;&gt;"",#REF!,"")</f>
        <v>#REF!</v>
      </c>
      <c r="B256" s="63" t="e">
        <f>IF(#REF!&lt;&gt;"",#REF!,"")</f>
        <v>#REF!</v>
      </c>
      <c r="C256" s="63" t="e">
        <f>IF(#REF!&lt;&gt;"",#REF!,"")</f>
        <v>#REF!</v>
      </c>
      <c r="D256" s="63" t="e">
        <f>IF(#REF!&lt;&gt;"",#REF!,"")</f>
        <v>#REF!</v>
      </c>
      <c r="E256" s="63" t="e">
        <f>IF(#REF!&lt;&gt;"",#REF!,"")</f>
        <v>#REF!</v>
      </c>
      <c r="F256" s="63" t="e">
        <f>IF(#REF!&lt;&gt;"",#REF!,"")</f>
        <v>#REF!</v>
      </c>
      <c r="G256" s="64" t="e">
        <f>IF(#REF!&lt;&gt;"",#REF!,"")</f>
        <v>#REF!</v>
      </c>
      <c r="H256" s="64" t="e">
        <f>IF(#REF!&lt;&gt;"",#REF!,"")</f>
        <v>#REF!</v>
      </c>
      <c r="I256" s="64" t="e">
        <f>IF(ISNA(VLOOKUP(B256,Base!$B$3:$I$198,8,0)),"",IF(VLOOKUP(B256,Base!$B$3:$I$198,8,0)&gt;42468,VLOOKUP(B256,Base!$B$3:$I$198,8,0),""))</f>
        <v>#REF!</v>
      </c>
      <c r="J256" s="63" t="e">
        <f t="shared" si="6"/>
        <v>#REF!</v>
      </c>
      <c r="K256" s="69" t="e">
        <f t="shared" si="7"/>
        <v>#REF!</v>
      </c>
    </row>
    <row r="257" spans="1:11" x14ac:dyDescent="0.25">
      <c r="A257" s="63" t="e">
        <f>IF(#REF!&lt;&gt;"",#REF!,"")</f>
        <v>#REF!</v>
      </c>
      <c r="B257" s="63" t="e">
        <f>IF(#REF!&lt;&gt;"",#REF!,"")</f>
        <v>#REF!</v>
      </c>
      <c r="C257" s="63" t="e">
        <f>IF(#REF!&lt;&gt;"",#REF!,"")</f>
        <v>#REF!</v>
      </c>
      <c r="D257" s="63" t="e">
        <f>IF(#REF!&lt;&gt;"",#REF!,"")</f>
        <v>#REF!</v>
      </c>
      <c r="E257" s="63" t="e">
        <f>IF(#REF!&lt;&gt;"",#REF!,"")</f>
        <v>#REF!</v>
      </c>
      <c r="F257" s="63" t="e">
        <f>IF(#REF!&lt;&gt;"",#REF!,"")</f>
        <v>#REF!</v>
      </c>
      <c r="G257" s="64" t="e">
        <f>IF(#REF!&lt;&gt;"",#REF!,"")</f>
        <v>#REF!</v>
      </c>
      <c r="H257" s="64" t="e">
        <f>IF(#REF!&lt;&gt;"",#REF!,"")</f>
        <v>#REF!</v>
      </c>
      <c r="I257" s="64" t="e">
        <f>IF(ISNA(VLOOKUP(B257,Base!$B$3:$I$198,8,0)),"",IF(VLOOKUP(B257,Base!$B$3:$I$198,8,0)&gt;42468,VLOOKUP(B257,Base!$B$3:$I$198,8,0),""))</f>
        <v>#REF!</v>
      </c>
      <c r="J257" s="63" t="e">
        <f t="shared" si="6"/>
        <v>#REF!</v>
      </c>
      <c r="K257" s="69" t="e">
        <f t="shared" si="7"/>
        <v>#REF!</v>
      </c>
    </row>
    <row r="258" spans="1:11" x14ac:dyDescent="0.25">
      <c r="A258" s="63" t="e">
        <f>IF(#REF!&lt;&gt;"",#REF!,"")</f>
        <v>#REF!</v>
      </c>
      <c r="B258" s="63" t="e">
        <f>IF(#REF!&lt;&gt;"",#REF!,"")</f>
        <v>#REF!</v>
      </c>
      <c r="C258" s="63" t="e">
        <f>IF(#REF!&lt;&gt;"",#REF!,"")</f>
        <v>#REF!</v>
      </c>
      <c r="D258" s="63" t="e">
        <f>IF(#REF!&lt;&gt;"",#REF!,"")</f>
        <v>#REF!</v>
      </c>
      <c r="E258" s="63" t="e">
        <f>IF(#REF!&lt;&gt;"",#REF!,"")</f>
        <v>#REF!</v>
      </c>
      <c r="F258" s="63" t="e">
        <f>IF(#REF!&lt;&gt;"",#REF!,"")</f>
        <v>#REF!</v>
      </c>
      <c r="G258" s="64" t="e">
        <f>IF(#REF!&lt;&gt;"",#REF!,"")</f>
        <v>#REF!</v>
      </c>
      <c r="H258" s="64" t="e">
        <f>IF(#REF!&lt;&gt;"",#REF!,"")</f>
        <v>#REF!</v>
      </c>
      <c r="I258" s="64" t="e">
        <f>IF(ISNA(VLOOKUP(B258,Base!$B$3:$I$198,8,0)),"",IF(VLOOKUP(B258,Base!$B$3:$I$198,8,0)&gt;42468,VLOOKUP(B258,Base!$B$3:$I$198,8,0),""))</f>
        <v>#REF!</v>
      </c>
      <c r="J258" s="63" t="e">
        <f t="shared" si="6"/>
        <v>#REF!</v>
      </c>
      <c r="K258" s="69" t="e">
        <f t="shared" si="7"/>
        <v>#REF!</v>
      </c>
    </row>
    <row r="259" spans="1:11" x14ac:dyDescent="0.25">
      <c r="A259" s="63" t="e">
        <f>IF(#REF!&lt;&gt;"",#REF!,"")</f>
        <v>#REF!</v>
      </c>
      <c r="B259" s="63" t="e">
        <f>IF(#REF!&lt;&gt;"",#REF!,"")</f>
        <v>#REF!</v>
      </c>
      <c r="C259" s="63" t="e">
        <f>IF(#REF!&lt;&gt;"",#REF!,"")</f>
        <v>#REF!</v>
      </c>
      <c r="D259" s="63" t="e">
        <f>IF(#REF!&lt;&gt;"",#REF!,"")</f>
        <v>#REF!</v>
      </c>
      <c r="E259" s="63" t="e">
        <f>IF(#REF!&lt;&gt;"",#REF!,"")</f>
        <v>#REF!</v>
      </c>
      <c r="F259" s="63" t="e">
        <f>IF(#REF!&lt;&gt;"",#REF!,"")</f>
        <v>#REF!</v>
      </c>
      <c r="G259" s="64" t="e">
        <f>IF(#REF!&lt;&gt;"",#REF!,"")</f>
        <v>#REF!</v>
      </c>
      <c r="H259" s="64" t="e">
        <f>IF(#REF!&lt;&gt;"",#REF!,"")</f>
        <v>#REF!</v>
      </c>
      <c r="I259" s="64" t="e">
        <f>IF(ISNA(VLOOKUP(B259,Base!$B$3:$I$198,8,0)),"",IF(VLOOKUP(B259,Base!$B$3:$I$198,8,0)&gt;42468,VLOOKUP(B259,Base!$B$3:$I$198,8,0),""))</f>
        <v>#REF!</v>
      </c>
      <c r="J259" s="63" t="e">
        <f t="shared" ref="J259:J322" si="8">IF(E259&lt;&gt;"",IF(E259="NO",IF(ISNUMBER(G259),IF(ISNUMBER(H259),H259-G259,"Sin fecha final"),"Sin fecha inicial"),"Permanente"),"")</f>
        <v>#REF!</v>
      </c>
      <c r="K259" s="69" t="e">
        <f t="shared" ref="K259:K322" si="9">IF(E259&lt;&gt;"",IF(E259="NO",IF(ISNUMBER(H259),IF(ISNUMBER(I259),I259-H259,"Sin fecha final"),"Sin fecha inicial"),"Permanente"),"")</f>
        <v>#REF!</v>
      </c>
    </row>
    <row r="260" spans="1:11" x14ac:dyDescent="0.25">
      <c r="A260" s="63" t="e">
        <f>IF(#REF!&lt;&gt;"",#REF!,"")</f>
        <v>#REF!</v>
      </c>
      <c r="B260" s="63" t="e">
        <f>IF(#REF!&lt;&gt;"",#REF!,"")</f>
        <v>#REF!</v>
      </c>
      <c r="C260" s="63" t="e">
        <f>IF(#REF!&lt;&gt;"",#REF!,"")</f>
        <v>#REF!</v>
      </c>
      <c r="D260" s="63" t="e">
        <f>IF(#REF!&lt;&gt;"",#REF!,"")</f>
        <v>#REF!</v>
      </c>
      <c r="E260" s="63" t="e">
        <f>IF(#REF!&lt;&gt;"",#REF!,"")</f>
        <v>#REF!</v>
      </c>
      <c r="F260" s="63" t="e">
        <f>IF(#REF!&lt;&gt;"",#REF!,"")</f>
        <v>#REF!</v>
      </c>
      <c r="G260" s="64" t="e">
        <f>IF(#REF!&lt;&gt;"",#REF!,"")</f>
        <v>#REF!</v>
      </c>
      <c r="H260" s="64" t="e">
        <f>IF(#REF!&lt;&gt;"",#REF!,"")</f>
        <v>#REF!</v>
      </c>
      <c r="I260" s="64" t="e">
        <f>IF(ISNA(VLOOKUP(B260,Base!$B$3:$I$198,8,0)),"",IF(VLOOKUP(B260,Base!$B$3:$I$198,8,0)&gt;42468,VLOOKUP(B260,Base!$B$3:$I$198,8,0),""))</f>
        <v>#REF!</v>
      </c>
      <c r="J260" s="63" t="e">
        <f t="shared" si="8"/>
        <v>#REF!</v>
      </c>
      <c r="K260" s="69" t="e">
        <f t="shared" si="9"/>
        <v>#REF!</v>
      </c>
    </row>
    <row r="261" spans="1:11" ht="72" x14ac:dyDescent="0.25">
      <c r="A261" s="63" t="e">
        <f>IF(#REF!&lt;&gt;"",#REF!,"")</f>
        <v>#REF!</v>
      </c>
      <c r="B261" s="63" t="e">
        <f>IF(#REF!&lt;&gt;"",#REF!,"")</f>
        <v>#REF!</v>
      </c>
      <c r="C261" s="63" t="e">
        <f>IF(#REF!&lt;&gt;"",#REF!,"")</f>
        <v>#REF!</v>
      </c>
      <c r="D261" s="63" t="e">
        <f>IF(#REF!&lt;&gt;"",#REF!,"")</f>
        <v>#REF!</v>
      </c>
      <c r="E261" s="63" t="e">
        <f>IF(#REF!&lt;&gt;"",#REF!,"")</f>
        <v>#REF!</v>
      </c>
      <c r="F261" s="63" t="e">
        <f>IF(#REF!&lt;&gt;"",#REF!,"")</f>
        <v>#REF!</v>
      </c>
      <c r="G261" s="64" t="e">
        <f>IF(#REF!&lt;&gt;"",#REF!,"")</f>
        <v>#REF!</v>
      </c>
      <c r="H261" s="64" t="e">
        <f>IF(#REF!&lt;&gt;"",#REF!,"")</f>
        <v>#REF!</v>
      </c>
      <c r="I261" s="64" t="e">
        <f>IF(ISNA(VLOOKUP(B261,Base!$B$3:$I$198,8,0)),"",IF(VLOOKUP(B261,Base!$B$3:$I$198,8,0)&gt;42468,VLOOKUP(B261,Base!$B$3:$I$198,8,0),""))</f>
        <v>#REF!</v>
      </c>
      <c r="J261" s="63" t="e">
        <f t="shared" si="8"/>
        <v>#REF!</v>
      </c>
      <c r="K261" s="69" t="e">
        <f t="shared" si="9"/>
        <v>#REF!</v>
      </c>
    </row>
    <row r="262" spans="1:11" ht="72" x14ac:dyDescent="0.25">
      <c r="A262" s="63" t="e">
        <f>IF(#REF!&lt;&gt;"",#REF!,"")</f>
        <v>#REF!</v>
      </c>
      <c r="B262" s="63" t="e">
        <f>IF(#REF!&lt;&gt;"",#REF!,"")</f>
        <v>#REF!</v>
      </c>
      <c r="C262" s="63" t="e">
        <f>IF(#REF!&lt;&gt;"",#REF!,"")</f>
        <v>#REF!</v>
      </c>
      <c r="D262" s="63" t="e">
        <f>IF(#REF!&lt;&gt;"",#REF!,"")</f>
        <v>#REF!</v>
      </c>
      <c r="E262" s="63" t="e">
        <f>IF(#REF!&lt;&gt;"",#REF!,"")</f>
        <v>#REF!</v>
      </c>
      <c r="F262" s="63" t="e">
        <f>IF(#REF!&lt;&gt;"",#REF!,"")</f>
        <v>#REF!</v>
      </c>
      <c r="G262" s="64" t="e">
        <f>IF(#REF!&lt;&gt;"",#REF!,"")</f>
        <v>#REF!</v>
      </c>
      <c r="H262" s="64" t="e">
        <f>IF(#REF!&lt;&gt;"",#REF!,"")</f>
        <v>#REF!</v>
      </c>
      <c r="I262" s="64" t="e">
        <f>IF(ISNA(VLOOKUP(B262,Base!$B$3:$I$198,8,0)),"",IF(VLOOKUP(B262,Base!$B$3:$I$198,8,0)&gt;42468,VLOOKUP(B262,Base!$B$3:$I$198,8,0),""))</f>
        <v>#REF!</v>
      </c>
      <c r="J262" s="63" t="e">
        <f t="shared" si="8"/>
        <v>#REF!</v>
      </c>
      <c r="K262" s="69" t="e">
        <f t="shared" si="9"/>
        <v>#REF!</v>
      </c>
    </row>
    <row r="263" spans="1:11" ht="72" x14ac:dyDescent="0.25">
      <c r="A263" s="63" t="e">
        <f>IF(#REF!&lt;&gt;"",#REF!,"")</f>
        <v>#REF!</v>
      </c>
      <c r="B263" s="63" t="e">
        <f>IF(#REF!&lt;&gt;"",#REF!,"")</f>
        <v>#REF!</v>
      </c>
      <c r="C263" s="63" t="e">
        <f>IF(#REF!&lt;&gt;"",#REF!,"")</f>
        <v>#REF!</v>
      </c>
      <c r="D263" s="63" t="e">
        <f>IF(#REF!&lt;&gt;"",#REF!,"")</f>
        <v>#REF!</v>
      </c>
      <c r="E263" s="63" t="e">
        <f>IF(#REF!&lt;&gt;"",#REF!,"")</f>
        <v>#REF!</v>
      </c>
      <c r="F263" s="63" t="e">
        <f>IF(#REF!&lt;&gt;"",#REF!,"")</f>
        <v>#REF!</v>
      </c>
      <c r="G263" s="64" t="e">
        <f>IF(#REF!&lt;&gt;"",#REF!,"")</f>
        <v>#REF!</v>
      </c>
      <c r="H263" s="64" t="e">
        <f>IF(#REF!&lt;&gt;"",#REF!,"")</f>
        <v>#REF!</v>
      </c>
      <c r="I263" s="64" t="e">
        <f>IF(ISNA(VLOOKUP(B263,Base!$B$3:$I$198,8,0)),"",IF(VLOOKUP(B263,Base!$B$3:$I$198,8,0)&gt;42468,VLOOKUP(B263,Base!$B$3:$I$198,8,0),""))</f>
        <v>#REF!</v>
      </c>
      <c r="J263" s="63" t="e">
        <f t="shared" si="8"/>
        <v>#REF!</v>
      </c>
      <c r="K263" s="69" t="e">
        <f t="shared" si="9"/>
        <v>#REF!</v>
      </c>
    </row>
    <row r="264" spans="1:11" ht="72" x14ac:dyDescent="0.25">
      <c r="A264" s="63" t="e">
        <f>IF(#REF!&lt;&gt;"",#REF!,"")</f>
        <v>#REF!</v>
      </c>
      <c r="B264" s="63" t="e">
        <f>IF(#REF!&lt;&gt;"",#REF!,"")</f>
        <v>#REF!</v>
      </c>
      <c r="C264" s="63" t="e">
        <f>IF(#REF!&lt;&gt;"",#REF!,"")</f>
        <v>#REF!</v>
      </c>
      <c r="D264" s="63" t="e">
        <f>IF(#REF!&lt;&gt;"",#REF!,"")</f>
        <v>#REF!</v>
      </c>
      <c r="E264" s="63" t="e">
        <f>IF(#REF!&lt;&gt;"",#REF!,"")</f>
        <v>#REF!</v>
      </c>
      <c r="F264" s="63" t="e">
        <f>IF(#REF!&lt;&gt;"",#REF!,"")</f>
        <v>#REF!</v>
      </c>
      <c r="G264" s="64" t="e">
        <f>IF(#REF!&lt;&gt;"",#REF!,"")</f>
        <v>#REF!</v>
      </c>
      <c r="H264" s="64" t="e">
        <f>IF(#REF!&lt;&gt;"",#REF!,"")</f>
        <v>#REF!</v>
      </c>
      <c r="I264" s="64" t="e">
        <f>IF(ISNA(VLOOKUP(B264,Base!$B$3:$I$198,8,0)),"",IF(VLOOKUP(B264,Base!$B$3:$I$198,8,0)&gt;42468,VLOOKUP(B264,Base!$B$3:$I$198,8,0),""))</f>
        <v>#REF!</v>
      </c>
      <c r="J264" s="63" t="e">
        <f t="shared" si="8"/>
        <v>#REF!</v>
      </c>
      <c r="K264" s="69" t="e">
        <f t="shared" si="9"/>
        <v>#REF!</v>
      </c>
    </row>
    <row r="265" spans="1:11" ht="81" x14ac:dyDescent="0.25">
      <c r="A265" s="63" t="e">
        <f>IF(#REF!&lt;&gt;"",#REF!,"")</f>
        <v>#REF!</v>
      </c>
      <c r="B265" s="63" t="e">
        <f>IF(#REF!&lt;&gt;"",#REF!,"")</f>
        <v>#REF!</v>
      </c>
      <c r="C265" s="63" t="e">
        <f>IF(#REF!&lt;&gt;"",#REF!,"")</f>
        <v>#REF!</v>
      </c>
      <c r="D265" s="63" t="e">
        <f>IF(#REF!&lt;&gt;"",#REF!,"")</f>
        <v>#REF!</v>
      </c>
      <c r="E265" s="63" t="e">
        <f>IF(#REF!&lt;&gt;"",#REF!,"")</f>
        <v>#REF!</v>
      </c>
      <c r="F265" s="63" t="e">
        <f>IF(#REF!&lt;&gt;"",#REF!,"")</f>
        <v>#REF!</v>
      </c>
      <c r="G265" s="64" t="e">
        <f>IF(#REF!&lt;&gt;"",#REF!,"")</f>
        <v>#REF!</v>
      </c>
      <c r="H265" s="64" t="e">
        <f>IF(#REF!&lt;&gt;"",#REF!,"")</f>
        <v>#REF!</v>
      </c>
      <c r="I265" s="64" t="e">
        <f>IF(ISNA(VLOOKUP(B265,Base!$B$3:$I$198,8,0)),"",IF(VLOOKUP(B265,Base!$B$3:$I$198,8,0)&gt;42468,VLOOKUP(B265,Base!$B$3:$I$198,8,0),""))</f>
        <v>#REF!</v>
      </c>
      <c r="J265" s="63" t="e">
        <f t="shared" si="8"/>
        <v>#REF!</v>
      </c>
      <c r="K265" s="69" t="e">
        <f t="shared" si="9"/>
        <v>#REF!</v>
      </c>
    </row>
    <row r="266" spans="1:11" ht="72" x14ac:dyDescent="0.25">
      <c r="A266" s="63" t="e">
        <f>IF(#REF!&lt;&gt;"",#REF!,"")</f>
        <v>#REF!</v>
      </c>
      <c r="B266" s="63" t="e">
        <f>IF(#REF!&lt;&gt;"",#REF!,"")</f>
        <v>#REF!</v>
      </c>
      <c r="C266" s="63" t="e">
        <f>IF(#REF!&lt;&gt;"",#REF!,"")</f>
        <v>#REF!</v>
      </c>
      <c r="D266" s="63" t="e">
        <f>IF(#REF!&lt;&gt;"",#REF!,"")</f>
        <v>#REF!</v>
      </c>
      <c r="E266" s="63" t="e">
        <f>IF(#REF!&lt;&gt;"",#REF!,"")</f>
        <v>#REF!</v>
      </c>
      <c r="F266" s="63" t="e">
        <f>IF(#REF!&lt;&gt;"",#REF!,"")</f>
        <v>#REF!</v>
      </c>
      <c r="G266" s="64" t="e">
        <f>IF(#REF!&lt;&gt;"",#REF!,"")</f>
        <v>#REF!</v>
      </c>
      <c r="H266" s="64" t="e">
        <f>IF(#REF!&lt;&gt;"",#REF!,"")</f>
        <v>#REF!</v>
      </c>
      <c r="I266" s="64" t="e">
        <f>IF(ISNA(VLOOKUP(B266,Base!$B$3:$I$198,8,0)),"",IF(VLOOKUP(B266,Base!$B$3:$I$198,8,0)&gt;42468,VLOOKUP(B266,Base!$B$3:$I$198,8,0),""))</f>
        <v>#REF!</v>
      </c>
      <c r="J266" s="63" t="e">
        <f t="shared" si="8"/>
        <v>#REF!</v>
      </c>
      <c r="K266" s="69" t="e">
        <f t="shared" si="9"/>
        <v>#REF!</v>
      </c>
    </row>
    <row r="267" spans="1:11" ht="72" x14ac:dyDescent="0.25">
      <c r="A267" s="63" t="e">
        <f>IF(#REF!&lt;&gt;"",#REF!,"")</f>
        <v>#REF!</v>
      </c>
      <c r="B267" s="63" t="e">
        <f>IF(#REF!&lt;&gt;"",#REF!,"")</f>
        <v>#REF!</v>
      </c>
      <c r="C267" s="63" t="e">
        <f>IF(#REF!&lt;&gt;"",#REF!,"")</f>
        <v>#REF!</v>
      </c>
      <c r="D267" s="63" t="e">
        <f>IF(#REF!&lt;&gt;"",#REF!,"")</f>
        <v>#REF!</v>
      </c>
      <c r="E267" s="63" t="e">
        <f>IF(#REF!&lt;&gt;"",#REF!,"")</f>
        <v>#REF!</v>
      </c>
      <c r="F267" s="63" t="e">
        <f>IF(#REF!&lt;&gt;"",#REF!,"")</f>
        <v>#REF!</v>
      </c>
      <c r="G267" s="64" t="e">
        <f>IF(#REF!&lt;&gt;"",#REF!,"")</f>
        <v>#REF!</v>
      </c>
      <c r="H267" s="64" t="e">
        <f>IF(#REF!&lt;&gt;"",#REF!,"")</f>
        <v>#REF!</v>
      </c>
      <c r="I267" s="64" t="e">
        <f>IF(ISNA(VLOOKUP(B267,Base!$B$3:$I$198,8,0)),"",IF(VLOOKUP(B267,Base!$B$3:$I$198,8,0)&gt;42468,VLOOKUP(B267,Base!$B$3:$I$198,8,0),""))</f>
        <v>#REF!</v>
      </c>
      <c r="J267" s="63" t="e">
        <f t="shared" si="8"/>
        <v>#REF!</v>
      </c>
      <c r="K267" s="69" t="e">
        <f t="shared" si="9"/>
        <v>#REF!</v>
      </c>
    </row>
    <row r="268" spans="1:11" ht="72" x14ac:dyDescent="0.25">
      <c r="A268" s="63" t="e">
        <f>IF(#REF!&lt;&gt;"",#REF!,"")</f>
        <v>#REF!</v>
      </c>
      <c r="B268" s="63" t="e">
        <f>IF(#REF!&lt;&gt;"",#REF!,"")</f>
        <v>#REF!</v>
      </c>
      <c r="C268" s="63" t="e">
        <f>IF(#REF!&lt;&gt;"",#REF!,"")</f>
        <v>#REF!</v>
      </c>
      <c r="D268" s="63" t="e">
        <f>IF(#REF!&lt;&gt;"",#REF!,"")</f>
        <v>#REF!</v>
      </c>
      <c r="E268" s="63" t="e">
        <f>IF(#REF!&lt;&gt;"",#REF!,"")</f>
        <v>#REF!</v>
      </c>
      <c r="F268" s="63" t="e">
        <f>IF(#REF!&lt;&gt;"",#REF!,"")</f>
        <v>#REF!</v>
      </c>
      <c r="G268" s="64" t="e">
        <f>IF(#REF!&lt;&gt;"",#REF!,"")</f>
        <v>#REF!</v>
      </c>
      <c r="H268" s="64" t="e">
        <f>IF(#REF!&lt;&gt;"",#REF!,"")</f>
        <v>#REF!</v>
      </c>
      <c r="I268" s="64" t="e">
        <f>IF(ISNA(VLOOKUP(B268,Base!$B$3:$I$198,8,0)),"",IF(VLOOKUP(B268,Base!$B$3:$I$198,8,0)&gt;42468,VLOOKUP(B268,Base!$B$3:$I$198,8,0),""))</f>
        <v>#REF!</v>
      </c>
      <c r="J268" s="63" t="e">
        <f t="shared" si="8"/>
        <v>#REF!</v>
      </c>
      <c r="K268" s="69" t="e">
        <f t="shared" si="9"/>
        <v>#REF!</v>
      </c>
    </row>
    <row r="269" spans="1:11" x14ac:dyDescent="0.25">
      <c r="A269" s="63" t="e">
        <f>IF(#REF!&lt;&gt;"",#REF!,"")</f>
        <v>#REF!</v>
      </c>
      <c r="B269" s="63" t="e">
        <f>IF(#REF!&lt;&gt;"",#REF!,"")</f>
        <v>#REF!</v>
      </c>
      <c r="C269" s="63" t="e">
        <f>IF(#REF!&lt;&gt;"",#REF!,"")</f>
        <v>#REF!</v>
      </c>
      <c r="D269" s="63" t="e">
        <f>IF(#REF!&lt;&gt;"",#REF!,"")</f>
        <v>#REF!</v>
      </c>
      <c r="E269" s="63" t="e">
        <f>IF(#REF!&lt;&gt;"",#REF!,"")</f>
        <v>#REF!</v>
      </c>
      <c r="F269" s="63" t="e">
        <f>IF(#REF!&lt;&gt;"",#REF!,"")</f>
        <v>#REF!</v>
      </c>
      <c r="G269" s="64" t="e">
        <f>IF(#REF!&lt;&gt;"",#REF!,"")</f>
        <v>#REF!</v>
      </c>
      <c r="H269" s="64" t="e">
        <f>IF(#REF!&lt;&gt;"",#REF!,"")</f>
        <v>#REF!</v>
      </c>
      <c r="I269" s="64" t="e">
        <f>IF(ISNA(VLOOKUP(B269,Base!$B$3:$I$198,8,0)),"",IF(VLOOKUP(B269,Base!$B$3:$I$198,8,0)&gt;42468,VLOOKUP(B269,Base!$B$3:$I$198,8,0),""))</f>
        <v>#REF!</v>
      </c>
      <c r="J269" s="63" t="e">
        <f t="shared" si="8"/>
        <v>#REF!</v>
      </c>
      <c r="K269" s="69" t="e">
        <f t="shared" si="9"/>
        <v>#REF!</v>
      </c>
    </row>
    <row r="270" spans="1:11" x14ac:dyDescent="0.25">
      <c r="A270" s="63" t="e">
        <f>IF(#REF!&lt;&gt;"",#REF!,"")</f>
        <v>#REF!</v>
      </c>
      <c r="B270" s="63" t="e">
        <f>IF(#REF!&lt;&gt;"",#REF!,"")</f>
        <v>#REF!</v>
      </c>
      <c r="C270" s="63" t="e">
        <f>IF(#REF!&lt;&gt;"",#REF!,"")</f>
        <v>#REF!</v>
      </c>
      <c r="D270" s="63" t="e">
        <f>IF(#REF!&lt;&gt;"",#REF!,"")</f>
        <v>#REF!</v>
      </c>
      <c r="E270" s="63" t="e">
        <f>IF(#REF!&lt;&gt;"",#REF!,"")</f>
        <v>#REF!</v>
      </c>
      <c r="F270" s="63" t="e">
        <f>IF(#REF!&lt;&gt;"",#REF!,"")</f>
        <v>#REF!</v>
      </c>
      <c r="G270" s="64" t="e">
        <f>IF(#REF!&lt;&gt;"",#REF!,"")</f>
        <v>#REF!</v>
      </c>
      <c r="H270" s="64" t="e">
        <f>IF(#REF!&lt;&gt;"",#REF!,"")</f>
        <v>#REF!</v>
      </c>
      <c r="I270" s="64" t="e">
        <f>IF(ISNA(VLOOKUP(B270,Base!$B$3:$I$198,8,0)),"",IF(VLOOKUP(B270,Base!$B$3:$I$198,8,0)&gt;42468,VLOOKUP(B270,Base!$B$3:$I$198,8,0),""))</f>
        <v>#REF!</v>
      </c>
      <c r="J270" s="63" t="e">
        <f t="shared" si="8"/>
        <v>#REF!</v>
      </c>
      <c r="K270" s="69" t="e">
        <f t="shared" si="9"/>
        <v>#REF!</v>
      </c>
    </row>
    <row r="271" spans="1:11" x14ac:dyDescent="0.25">
      <c r="A271" s="63" t="e">
        <f>IF(#REF!&lt;&gt;"",#REF!,"")</f>
        <v>#REF!</v>
      </c>
      <c r="B271" s="63" t="e">
        <f>IF(#REF!&lt;&gt;"",#REF!,"")</f>
        <v>#REF!</v>
      </c>
      <c r="C271" s="63" t="e">
        <f>IF(#REF!&lt;&gt;"",#REF!,"")</f>
        <v>#REF!</v>
      </c>
      <c r="D271" s="63" t="e">
        <f>IF(#REF!&lt;&gt;"",#REF!,"")</f>
        <v>#REF!</v>
      </c>
      <c r="E271" s="63" t="e">
        <f>IF(#REF!&lt;&gt;"",#REF!,"")</f>
        <v>#REF!</v>
      </c>
      <c r="F271" s="63" t="e">
        <f>IF(#REF!&lt;&gt;"",#REF!,"")</f>
        <v>#REF!</v>
      </c>
      <c r="G271" s="64" t="e">
        <f>IF(#REF!&lt;&gt;"",#REF!,"")</f>
        <v>#REF!</v>
      </c>
      <c r="H271" s="64" t="e">
        <f>IF(#REF!&lt;&gt;"",#REF!,"")</f>
        <v>#REF!</v>
      </c>
      <c r="I271" s="64" t="e">
        <f>IF(ISNA(VLOOKUP(B271,Base!$B$3:$I$198,8,0)),"",IF(VLOOKUP(B271,Base!$B$3:$I$198,8,0)&gt;42468,VLOOKUP(B271,Base!$B$3:$I$198,8,0),""))</f>
        <v>#REF!</v>
      </c>
      <c r="J271" s="63" t="e">
        <f t="shared" si="8"/>
        <v>#REF!</v>
      </c>
      <c r="K271" s="69" t="e">
        <f t="shared" si="9"/>
        <v>#REF!</v>
      </c>
    </row>
    <row r="272" spans="1:11" x14ac:dyDescent="0.25">
      <c r="A272" s="63" t="e">
        <f>IF(#REF!&lt;&gt;"",#REF!,"")</f>
        <v>#REF!</v>
      </c>
      <c r="B272" s="63" t="e">
        <f>IF(#REF!&lt;&gt;"",#REF!,"")</f>
        <v>#REF!</v>
      </c>
      <c r="C272" s="63" t="e">
        <f>IF(#REF!&lt;&gt;"",#REF!,"")</f>
        <v>#REF!</v>
      </c>
      <c r="D272" s="63" t="e">
        <f>IF(#REF!&lt;&gt;"",#REF!,"")</f>
        <v>#REF!</v>
      </c>
      <c r="E272" s="63" t="e">
        <f>IF(#REF!&lt;&gt;"",#REF!,"")</f>
        <v>#REF!</v>
      </c>
      <c r="F272" s="63" t="e">
        <f>IF(#REF!&lt;&gt;"",#REF!,"")</f>
        <v>#REF!</v>
      </c>
      <c r="G272" s="64" t="e">
        <f>IF(#REF!&lt;&gt;"",#REF!,"")</f>
        <v>#REF!</v>
      </c>
      <c r="H272" s="64" t="e">
        <f>IF(#REF!&lt;&gt;"",#REF!,"")</f>
        <v>#REF!</v>
      </c>
      <c r="I272" s="64" t="e">
        <f>IF(ISNA(VLOOKUP(B272,Base!$B$3:$I$198,8,0)),"",IF(VLOOKUP(B272,Base!$B$3:$I$198,8,0)&gt;42468,VLOOKUP(B272,Base!$B$3:$I$198,8,0),""))</f>
        <v>#REF!</v>
      </c>
      <c r="J272" s="63" t="e">
        <f t="shared" si="8"/>
        <v>#REF!</v>
      </c>
      <c r="K272" s="69" t="e">
        <f t="shared" si="9"/>
        <v>#REF!</v>
      </c>
    </row>
    <row r="273" spans="1:11" x14ac:dyDescent="0.25">
      <c r="A273" s="63" t="e">
        <f>IF(#REF!&lt;&gt;"",#REF!,"")</f>
        <v>#REF!</v>
      </c>
      <c r="B273" s="63" t="e">
        <f>IF(#REF!&lt;&gt;"",#REF!,"")</f>
        <v>#REF!</v>
      </c>
      <c r="C273" s="63" t="e">
        <f>IF(#REF!&lt;&gt;"",#REF!,"")</f>
        <v>#REF!</v>
      </c>
      <c r="D273" s="63" t="e">
        <f>IF(#REF!&lt;&gt;"",#REF!,"")</f>
        <v>#REF!</v>
      </c>
      <c r="E273" s="63" t="e">
        <f>IF(#REF!&lt;&gt;"",#REF!,"")</f>
        <v>#REF!</v>
      </c>
      <c r="F273" s="63" t="e">
        <f>IF(#REF!&lt;&gt;"",#REF!,"")</f>
        <v>#REF!</v>
      </c>
      <c r="G273" s="64" t="e">
        <f>IF(#REF!&lt;&gt;"",#REF!,"")</f>
        <v>#REF!</v>
      </c>
      <c r="H273" s="64" t="e">
        <f>IF(#REF!&lt;&gt;"",#REF!,"")</f>
        <v>#REF!</v>
      </c>
      <c r="I273" s="64" t="e">
        <f>IF(ISNA(VLOOKUP(B273,Base!$B$3:$I$198,8,0)),"",IF(VLOOKUP(B273,Base!$B$3:$I$198,8,0)&gt;42468,VLOOKUP(B273,Base!$B$3:$I$198,8,0),""))</f>
        <v>#REF!</v>
      </c>
      <c r="J273" s="63" t="e">
        <f t="shared" si="8"/>
        <v>#REF!</v>
      </c>
      <c r="K273" s="69" t="e">
        <f t="shared" si="9"/>
        <v>#REF!</v>
      </c>
    </row>
    <row r="274" spans="1:11" x14ac:dyDescent="0.25">
      <c r="A274" s="63" t="e">
        <f>IF(#REF!&lt;&gt;"",#REF!,"")</f>
        <v>#REF!</v>
      </c>
      <c r="B274" s="63" t="e">
        <f>IF(#REF!&lt;&gt;"",#REF!,"")</f>
        <v>#REF!</v>
      </c>
      <c r="C274" s="63" t="e">
        <f>IF(#REF!&lt;&gt;"",#REF!,"")</f>
        <v>#REF!</v>
      </c>
      <c r="D274" s="63" t="e">
        <f>IF(#REF!&lt;&gt;"",#REF!,"")</f>
        <v>#REF!</v>
      </c>
      <c r="E274" s="63" t="e">
        <f>IF(#REF!&lt;&gt;"",#REF!,"")</f>
        <v>#REF!</v>
      </c>
      <c r="F274" s="63" t="e">
        <f>IF(#REF!&lt;&gt;"",#REF!,"")</f>
        <v>#REF!</v>
      </c>
      <c r="G274" s="64" t="e">
        <f>IF(#REF!&lt;&gt;"",#REF!,"")</f>
        <v>#REF!</v>
      </c>
      <c r="H274" s="64" t="e">
        <f>IF(#REF!&lt;&gt;"",#REF!,"")</f>
        <v>#REF!</v>
      </c>
      <c r="I274" s="64" t="e">
        <f>IF(ISNA(VLOOKUP(B274,Base!$B$3:$I$198,8,0)),"",IF(VLOOKUP(B274,Base!$B$3:$I$198,8,0)&gt;42468,VLOOKUP(B274,Base!$B$3:$I$198,8,0),""))</f>
        <v>#REF!</v>
      </c>
      <c r="J274" s="63" t="e">
        <f t="shared" si="8"/>
        <v>#REF!</v>
      </c>
      <c r="K274" s="69" t="e">
        <f t="shared" si="9"/>
        <v>#REF!</v>
      </c>
    </row>
    <row r="275" spans="1:11" x14ac:dyDescent="0.25">
      <c r="A275" s="63" t="e">
        <f>IF(#REF!&lt;&gt;"",#REF!,"")</f>
        <v>#REF!</v>
      </c>
      <c r="B275" s="63" t="e">
        <f>IF(#REF!&lt;&gt;"",#REF!,"")</f>
        <v>#REF!</v>
      </c>
      <c r="C275" s="63" t="e">
        <f>IF(#REF!&lt;&gt;"",#REF!,"")</f>
        <v>#REF!</v>
      </c>
      <c r="D275" s="63" t="e">
        <f>IF(#REF!&lt;&gt;"",#REF!,"")</f>
        <v>#REF!</v>
      </c>
      <c r="E275" s="63" t="e">
        <f>IF(#REF!&lt;&gt;"",#REF!,"")</f>
        <v>#REF!</v>
      </c>
      <c r="F275" s="63" t="e">
        <f>IF(#REF!&lt;&gt;"",#REF!,"")</f>
        <v>#REF!</v>
      </c>
      <c r="G275" s="64" t="e">
        <f>IF(#REF!&lt;&gt;"",#REF!,"")</f>
        <v>#REF!</v>
      </c>
      <c r="H275" s="64" t="e">
        <f>IF(#REF!&lt;&gt;"",#REF!,"")</f>
        <v>#REF!</v>
      </c>
      <c r="I275" s="64" t="e">
        <f>IF(ISNA(VLOOKUP(B275,Base!$B$3:$I$198,8,0)),"",IF(VLOOKUP(B275,Base!$B$3:$I$198,8,0)&gt;42468,VLOOKUP(B275,Base!$B$3:$I$198,8,0),""))</f>
        <v>#REF!</v>
      </c>
      <c r="J275" s="63" t="e">
        <f t="shared" si="8"/>
        <v>#REF!</v>
      </c>
      <c r="K275" s="69" t="e">
        <f t="shared" si="9"/>
        <v>#REF!</v>
      </c>
    </row>
    <row r="276" spans="1:11" x14ac:dyDescent="0.25">
      <c r="A276" s="63" t="e">
        <f>IF(#REF!&lt;&gt;"",#REF!,"")</f>
        <v>#REF!</v>
      </c>
      <c r="B276" s="63" t="e">
        <f>IF(#REF!&lt;&gt;"",#REF!,"")</f>
        <v>#REF!</v>
      </c>
      <c r="C276" s="63" t="e">
        <f>IF(#REF!&lt;&gt;"",#REF!,"")</f>
        <v>#REF!</v>
      </c>
      <c r="D276" s="63" t="e">
        <f>IF(#REF!&lt;&gt;"",#REF!,"")</f>
        <v>#REF!</v>
      </c>
      <c r="E276" s="63" t="e">
        <f>IF(#REF!&lt;&gt;"",#REF!,"")</f>
        <v>#REF!</v>
      </c>
      <c r="F276" s="63" t="e">
        <f>IF(#REF!&lt;&gt;"",#REF!,"")</f>
        <v>#REF!</v>
      </c>
      <c r="G276" s="64" t="e">
        <f>IF(#REF!&lt;&gt;"",#REF!,"")</f>
        <v>#REF!</v>
      </c>
      <c r="H276" s="64" t="e">
        <f>IF(#REF!&lt;&gt;"",#REF!,"")</f>
        <v>#REF!</v>
      </c>
      <c r="I276" s="64" t="e">
        <f>IF(ISNA(VLOOKUP(B276,Base!$B$3:$I$198,8,0)),"",IF(VLOOKUP(B276,Base!$B$3:$I$198,8,0)&gt;42468,VLOOKUP(B276,Base!$B$3:$I$198,8,0),""))</f>
        <v>#REF!</v>
      </c>
      <c r="J276" s="63" t="e">
        <f t="shared" si="8"/>
        <v>#REF!</v>
      </c>
      <c r="K276" s="69" t="e">
        <f t="shared" si="9"/>
        <v>#REF!</v>
      </c>
    </row>
    <row r="277" spans="1:11" x14ac:dyDescent="0.25">
      <c r="A277" s="63" t="e">
        <f>IF(#REF!&lt;&gt;"",#REF!,"")</f>
        <v>#REF!</v>
      </c>
      <c r="B277" s="63" t="e">
        <f>IF(#REF!&lt;&gt;"",#REF!,"")</f>
        <v>#REF!</v>
      </c>
      <c r="C277" s="63" t="e">
        <f>IF(#REF!&lt;&gt;"",#REF!,"")</f>
        <v>#REF!</v>
      </c>
      <c r="D277" s="63" t="e">
        <f>IF(#REF!&lt;&gt;"",#REF!,"")</f>
        <v>#REF!</v>
      </c>
      <c r="E277" s="63" t="e">
        <f>IF(#REF!&lt;&gt;"",#REF!,"")</f>
        <v>#REF!</v>
      </c>
      <c r="F277" s="63" t="e">
        <f>IF(#REF!&lt;&gt;"",#REF!,"")</f>
        <v>#REF!</v>
      </c>
      <c r="G277" s="64" t="e">
        <f>IF(#REF!&lt;&gt;"",#REF!,"")</f>
        <v>#REF!</v>
      </c>
      <c r="H277" s="64" t="e">
        <f>IF(#REF!&lt;&gt;"",#REF!,"")</f>
        <v>#REF!</v>
      </c>
      <c r="I277" s="64" t="e">
        <f>IF(ISNA(VLOOKUP(B277,Base!$B$3:$I$198,8,0)),"",IF(VLOOKUP(B277,Base!$B$3:$I$198,8,0)&gt;42468,VLOOKUP(B277,Base!$B$3:$I$198,8,0),""))</f>
        <v>#REF!</v>
      </c>
      <c r="J277" s="63" t="e">
        <f t="shared" si="8"/>
        <v>#REF!</v>
      </c>
      <c r="K277" s="69" t="e">
        <f t="shared" si="9"/>
        <v>#REF!</v>
      </c>
    </row>
    <row r="278" spans="1:11" x14ac:dyDescent="0.25">
      <c r="A278" s="63" t="e">
        <f>IF(#REF!&lt;&gt;"",#REF!,"")</f>
        <v>#REF!</v>
      </c>
      <c r="B278" s="63" t="e">
        <f>IF(#REF!&lt;&gt;"",#REF!,"")</f>
        <v>#REF!</v>
      </c>
      <c r="C278" s="63" t="e">
        <f>IF(#REF!&lt;&gt;"",#REF!,"")</f>
        <v>#REF!</v>
      </c>
      <c r="D278" s="63" t="e">
        <f>IF(#REF!&lt;&gt;"",#REF!,"")</f>
        <v>#REF!</v>
      </c>
      <c r="E278" s="63" t="e">
        <f>IF(#REF!&lt;&gt;"",#REF!,"")</f>
        <v>#REF!</v>
      </c>
      <c r="F278" s="63" t="e">
        <f>IF(#REF!&lt;&gt;"",#REF!,"")</f>
        <v>#REF!</v>
      </c>
      <c r="G278" s="64" t="e">
        <f>IF(#REF!&lt;&gt;"",#REF!,"")</f>
        <v>#REF!</v>
      </c>
      <c r="H278" s="64" t="e">
        <f>IF(#REF!&lt;&gt;"",#REF!,"")</f>
        <v>#REF!</v>
      </c>
      <c r="I278" s="64" t="e">
        <f>IF(ISNA(VLOOKUP(B278,Base!$B$3:$I$198,8,0)),"",IF(VLOOKUP(B278,Base!$B$3:$I$198,8,0)&gt;42468,VLOOKUP(B278,Base!$B$3:$I$198,8,0),""))</f>
        <v>#REF!</v>
      </c>
      <c r="J278" s="63" t="e">
        <f t="shared" si="8"/>
        <v>#REF!</v>
      </c>
      <c r="K278" s="69" t="e">
        <f t="shared" si="9"/>
        <v>#REF!</v>
      </c>
    </row>
    <row r="279" spans="1:11" ht="72" x14ac:dyDescent="0.25">
      <c r="A279" s="63" t="e">
        <f>IF(#REF!&lt;&gt;"",#REF!,"")</f>
        <v>#REF!</v>
      </c>
      <c r="B279" s="63" t="e">
        <f>IF(#REF!&lt;&gt;"",#REF!,"")</f>
        <v>#REF!</v>
      </c>
      <c r="C279" s="63" t="e">
        <f>IF(#REF!&lt;&gt;"",#REF!,"")</f>
        <v>#REF!</v>
      </c>
      <c r="D279" s="63" t="e">
        <f>IF(#REF!&lt;&gt;"",#REF!,"")</f>
        <v>#REF!</v>
      </c>
      <c r="E279" s="63" t="e">
        <f>IF(#REF!&lt;&gt;"",#REF!,"")</f>
        <v>#REF!</v>
      </c>
      <c r="F279" s="63" t="e">
        <f>IF(#REF!&lt;&gt;"",#REF!,"")</f>
        <v>#REF!</v>
      </c>
      <c r="G279" s="64" t="e">
        <f>IF(#REF!&lt;&gt;"",#REF!,"")</f>
        <v>#REF!</v>
      </c>
      <c r="H279" s="64" t="e">
        <f>IF(#REF!&lt;&gt;"",#REF!,"")</f>
        <v>#REF!</v>
      </c>
      <c r="I279" s="64" t="e">
        <f>IF(ISNA(VLOOKUP(B279,Base!$B$3:$I$198,8,0)),"",IF(VLOOKUP(B279,Base!$B$3:$I$198,8,0)&gt;42468,VLOOKUP(B279,Base!$B$3:$I$198,8,0),""))</f>
        <v>#REF!</v>
      </c>
      <c r="J279" s="63" t="e">
        <f t="shared" si="8"/>
        <v>#REF!</v>
      </c>
      <c r="K279" s="69" t="e">
        <f t="shared" si="9"/>
        <v>#REF!</v>
      </c>
    </row>
    <row r="280" spans="1:11" ht="54" x14ac:dyDescent="0.25">
      <c r="A280" s="63" t="e">
        <f>IF(#REF!&lt;&gt;"",#REF!,"")</f>
        <v>#REF!</v>
      </c>
      <c r="B280" s="63" t="e">
        <f>IF(#REF!&lt;&gt;"",#REF!,"")</f>
        <v>#REF!</v>
      </c>
      <c r="C280" s="63" t="e">
        <f>IF(#REF!&lt;&gt;"",#REF!,"")</f>
        <v>#REF!</v>
      </c>
      <c r="D280" s="63" t="e">
        <f>IF(#REF!&lt;&gt;"",#REF!,"")</f>
        <v>#REF!</v>
      </c>
      <c r="E280" s="63" t="e">
        <f>IF(#REF!&lt;&gt;"",#REF!,"")</f>
        <v>#REF!</v>
      </c>
      <c r="F280" s="63" t="e">
        <f>IF(#REF!&lt;&gt;"",#REF!,"")</f>
        <v>#REF!</v>
      </c>
      <c r="G280" s="64" t="e">
        <f>IF(#REF!&lt;&gt;"",#REF!,"")</f>
        <v>#REF!</v>
      </c>
      <c r="H280" s="64" t="e">
        <f>IF(#REF!&lt;&gt;"",#REF!,"")</f>
        <v>#REF!</v>
      </c>
      <c r="I280" s="64" t="e">
        <f>IF(ISNA(VLOOKUP(B280,Base!$B$3:$I$198,8,0)),"",IF(VLOOKUP(B280,Base!$B$3:$I$198,8,0)&gt;42468,VLOOKUP(B280,Base!$B$3:$I$198,8,0),""))</f>
        <v>#REF!</v>
      </c>
      <c r="J280" s="63" t="e">
        <f t="shared" si="8"/>
        <v>#REF!</v>
      </c>
      <c r="K280" s="69" t="e">
        <f t="shared" si="9"/>
        <v>#REF!</v>
      </c>
    </row>
    <row r="281" spans="1:11" ht="54" x14ac:dyDescent="0.25">
      <c r="A281" s="63" t="e">
        <f>IF(#REF!&lt;&gt;"",#REF!,"")</f>
        <v>#REF!</v>
      </c>
      <c r="B281" s="63" t="e">
        <f>IF(#REF!&lt;&gt;"",#REF!,"")</f>
        <v>#REF!</v>
      </c>
      <c r="C281" s="63" t="e">
        <f>IF(#REF!&lt;&gt;"",#REF!,"")</f>
        <v>#REF!</v>
      </c>
      <c r="D281" s="63" t="e">
        <f>IF(#REF!&lt;&gt;"",#REF!,"")</f>
        <v>#REF!</v>
      </c>
      <c r="E281" s="63" t="e">
        <f>IF(#REF!&lt;&gt;"",#REF!,"")</f>
        <v>#REF!</v>
      </c>
      <c r="F281" s="63" t="e">
        <f>IF(#REF!&lt;&gt;"",#REF!,"")</f>
        <v>#REF!</v>
      </c>
      <c r="G281" s="64" t="e">
        <f>IF(#REF!&lt;&gt;"",#REF!,"")</f>
        <v>#REF!</v>
      </c>
      <c r="H281" s="64" t="e">
        <f>IF(#REF!&lt;&gt;"",#REF!,"")</f>
        <v>#REF!</v>
      </c>
      <c r="I281" s="64" t="e">
        <f>IF(ISNA(VLOOKUP(B281,Base!$B$3:$I$198,8,0)),"",IF(VLOOKUP(B281,Base!$B$3:$I$198,8,0)&gt;42468,VLOOKUP(B281,Base!$B$3:$I$198,8,0),""))</f>
        <v>#REF!</v>
      </c>
      <c r="J281" s="63" t="e">
        <f t="shared" si="8"/>
        <v>#REF!</v>
      </c>
      <c r="K281" s="69" t="e">
        <f t="shared" si="9"/>
        <v>#REF!</v>
      </c>
    </row>
    <row r="282" spans="1:11" ht="54" x14ac:dyDescent="0.25">
      <c r="A282" s="63" t="e">
        <f>IF(#REF!&lt;&gt;"",#REF!,"")</f>
        <v>#REF!</v>
      </c>
      <c r="B282" s="63" t="e">
        <f>IF(#REF!&lt;&gt;"",#REF!,"")</f>
        <v>#REF!</v>
      </c>
      <c r="C282" s="63" t="e">
        <f>IF(#REF!&lt;&gt;"",#REF!,"")</f>
        <v>#REF!</v>
      </c>
      <c r="D282" s="63" t="e">
        <f>IF(#REF!&lt;&gt;"",#REF!,"")</f>
        <v>#REF!</v>
      </c>
      <c r="E282" s="63" t="e">
        <f>IF(#REF!&lt;&gt;"",#REF!,"")</f>
        <v>#REF!</v>
      </c>
      <c r="F282" s="63" t="e">
        <f>IF(#REF!&lt;&gt;"",#REF!,"")</f>
        <v>#REF!</v>
      </c>
      <c r="G282" s="64" t="e">
        <f>IF(#REF!&lt;&gt;"",#REF!,"")</f>
        <v>#REF!</v>
      </c>
      <c r="H282" s="64" t="e">
        <f>IF(#REF!&lt;&gt;"",#REF!,"")</f>
        <v>#REF!</v>
      </c>
      <c r="I282" s="64" t="e">
        <f>IF(ISNA(VLOOKUP(B282,Base!$B$3:$I$198,8,0)),"",IF(VLOOKUP(B282,Base!$B$3:$I$198,8,0)&gt;42468,VLOOKUP(B282,Base!$B$3:$I$198,8,0),""))</f>
        <v>#REF!</v>
      </c>
      <c r="J282" s="63" t="e">
        <f t="shared" si="8"/>
        <v>#REF!</v>
      </c>
      <c r="K282" s="69" t="e">
        <f t="shared" si="9"/>
        <v>#REF!</v>
      </c>
    </row>
    <row r="283" spans="1:11" x14ac:dyDescent="0.25">
      <c r="A283" s="63" t="e">
        <f>IF(#REF!&lt;&gt;"",#REF!,"")</f>
        <v>#REF!</v>
      </c>
      <c r="B283" s="63" t="e">
        <f>IF(#REF!&lt;&gt;"",#REF!,"")</f>
        <v>#REF!</v>
      </c>
      <c r="C283" s="63" t="e">
        <f>IF(#REF!&lt;&gt;"",#REF!,"")</f>
        <v>#REF!</v>
      </c>
      <c r="D283" s="63" t="e">
        <f>IF(#REF!&lt;&gt;"",#REF!,"")</f>
        <v>#REF!</v>
      </c>
      <c r="E283" s="63" t="e">
        <f>IF(#REF!&lt;&gt;"",#REF!,"")</f>
        <v>#REF!</v>
      </c>
      <c r="F283" s="63" t="e">
        <f>IF(#REF!&lt;&gt;"",#REF!,"")</f>
        <v>#REF!</v>
      </c>
      <c r="G283" s="64" t="e">
        <f>IF(#REF!&lt;&gt;"",#REF!,"")</f>
        <v>#REF!</v>
      </c>
      <c r="H283" s="64" t="e">
        <f>IF(#REF!&lt;&gt;"",#REF!,"")</f>
        <v>#REF!</v>
      </c>
      <c r="I283" s="64" t="e">
        <f>IF(ISNA(VLOOKUP(B283,Base!$B$3:$I$198,8,0)),"",IF(VLOOKUP(B283,Base!$B$3:$I$198,8,0)&gt;42468,VLOOKUP(B283,Base!$B$3:$I$198,8,0),""))</f>
        <v>#REF!</v>
      </c>
      <c r="J283" s="63" t="e">
        <f t="shared" si="8"/>
        <v>#REF!</v>
      </c>
      <c r="K283" s="69" t="e">
        <f t="shared" si="9"/>
        <v>#REF!</v>
      </c>
    </row>
    <row r="284" spans="1:11" x14ac:dyDescent="0.25">
      <c r="A284" s="63" t="e">
        <f>IF(#REF!&lt;&gt;"",#REF!,"")</f>
        <v>#REF!</v>
      </c>
      <c r="B284" s="63" t="e">
        <f>IF(#REF!&lt;&gt;"",#REF!,"")</f>
        <v>#REF!</v>
      </c>
      <c r="C284" s="63" t="e">
        <f>IF(#REF!&lt;&gt;"",#REF!,"")</f>
        <v>#REF!</v>
      </c>
      <c r="D284" s="63" t="e">
        <f>IF(#REF!&lt;&gt;"",#REF!,"")</f>
        <v>#REF!</v>
      </c>
      <c r="E284" s="63" t="e">
        <f>IF(#REF!&lt;&gt;"",#REF!,"")</f>
        <v>#REF!</v>
      </c>
      <c r="F284" s="63" t="e">
        <f>IF(#REF!&lt;&gt;"",#REF!,"")</f>
        <v>#REF!</v>
      </c>
      <c r="G284" s="64" t="e">
        <f>IF(#REF!&lt;&gt;"",#REF!,"")</f>
        <v>#REF!</v>
      </c>
      <c r="H284" s="64" t="e">
        <f>IF(#REF!&lt;&gt;"",#REF!,"")</f>
        <v>#REF!</v>
      </c>
      <c r="I284" s="64" t="e">
        <f>IF(ISNA(VLOOKUP(B284,Base!$B$3:$I$198,8,0)),"",IF(VLOOKUP(B284,Base!$B$3:$I$198,8,0)&gt;42468,VLOOKUP(B284,Base!$B$3:$I$198,8,0),""))</f>
        <v>#REF!</v>
      </c>
      <c r="J284" s="63" t="e">
        <f t="shared" si="8"/>
        <v>#REF!</v>
      </c>
      <c r="K284" s="69" t="e">
        <f t="shared" si="9"/>
        <v>#REF!</v>
      </c>
    </row>
    <row r="285" spans="1:11" x14ac:dyDescent="0.25">
      <c r="A285" s="63" t="e">
        <f>IF(#REF!&lt;&gt;"",#REF!,"")</f>
        <v>#REF!</v>
      </c>
      <c r="B285" s="63" t="e">
        <f>IF(#REF!&lt;&gt;"",#REF!,"")</f>
        <v>#REF!</v>
      </c>
      <c r="C285" s="63" t="e">
        <f>IF(#REF!&lt;&gt;"",#REF!,"")</f>
        <v>#REF!</v>
      </c>
      <c r="D285" s="63" t="e">
        <f>IF(#REF!&lt;&gt;"",#REF!,"")</f>
        <v>#REF!</v>
      </c>
      <c r="E285" s="63" t="e">
        <f>IF(#REF!&lt;&gt;"",#REF!,"")</f>
        <v>#REF!</v>
      </c>
      <c r="F285" s="63" t="e">
        <f>IF(#REF!&lt;&gt;"",#REF!,"")</f>
        <v>#REF!</v>
      </c>
      <c r="G285" s="64" t="e">
        <f>IF(#REF!&lt;&gt;"",#REF!,"")</f>
        <v>#REF!</v>
      </c>
      <c r="H285" s="64" t="e">
        <f>IF(#REF!&lt;&gt;"",#REF!,"")</f>
        <v>#REF!</v>
      </c>
      <c r="I285" s="64" t="e">
        <f>IF(ISNA(VLOOKUP(B285,Base!$B$3:$I$198,8,0)),"",IF(VLOOKUP(B285,Base!$B$3:$I$198,8,0)&gt;42468,VLOOKUP(B285,Base!$B$3:$I$198,8,0),""))</f>
        <v>#REF!</v>
      </c>
      <c r="J285" s="63" t="e">
        <f t="shared" si="8"/>
        <v>#REF!</v>
      </c>
      <c r="K285" s="69" t="e">
        <f t="shared" si="9"/>
        <v>#REF!</v>
      </c>
    </row>
    <row r="286" spans="1:11" x14ac:dyDescent="0.25">
      <c r="A286" s="63" t="e">
        <f>IF(#REF!&lt;&gt;"",#REF!,"")</f>
        <v>#REF!</v>
      </c>
      <c r="B286" s="63" t="e">
        <f>IF(#REF!&lt;&gt;"",#REF!,"")</f>
        <v>#REF!</v>
      </c>
      <c r="C286" s="63" t="e">
        <f>IF(#REF!&lt;&gt;"",#REF!,"")</f>
        <v>#REF!</v>
      </c>
      <c r="D286" s="63" t="e">
        <f>IF(#REF!&lt;&gt;"",#REF!,"")</f>
        <v>#REF!</v>
      </c>
      <c r="E286" s="63" t="e">
        <f>IF(#REF!&lt;&gt;"",#REF!,"")</f>
        <v>#REF!</v>
      </c>
      <c r="F286" s="63" t="e">
        <f>IF(#REF!&lt;&gt;"",#REF!,"")</f>
        <v>#REF!</v>
      </c>
      <c r="G286" s="64" t="e">
        <f>IF(#REF!&lt;&gt;"",#REF!,"")</f>
        <v>#REF!</v>
      </c>
      <c r="H286" s="64" t="e">
        <f>IF(#REF!&lt;&gt;"",#REF!,"")</f>
        <v>#REF!</v>
      </c>
      <c r="I286" s="64" t="e">
        <f>IF(ISNA(VLOOKUP(B286,Base!$B$3:$I$198,8,0)),"",IF(VLOOKUP(B286,Base!$B$3:$I$198,8,0)&gt;42468,VLOOKUP(B286,Base!$B$3:$I$198,8,0),""))</f>
        <v>#REF!</v>
      </c>
      <c r="J286" s="63" t="e">
        <f t="shared" si="8"/>
        <v>#REF!</v>
      </c>
      <c r="K286" s="69" t="e">
        <f t="shared" si="9"/>
        <v>#REF!</v>
      </c>
    </row>
    <row r="287" spans="1:11" ht="36" x14ac:dyDescent="0.25">
      <c r="A287" s="63" t="e">
        <f>IF(#REF!&lt;&gt;"",#REF!,"")</f>
        <v>#REF!</v>
      </c>
      <c r="B287" s="63" t="e">
        <f>IF(#REF!&lt;&gt;"",#REF!,"")</f>
        <v>#REF!</v>
      </c>
      <c r="C287" s="63" t="e">
        <f>IF(#REF!&lt;&gt;"",#REF!,"")</f>
        <v>#REF!</v>
      </c>
      <c r="D287" s="63" t="e">
        <f>IF(#REF!&lt;&gt;"",#REF!,"")</f>
        <v>#REF!</v>
      </c>
      <c r="E287" s="63" t="e">
        <f>IF(#REF!&lt;&gt;"",#REF!,"")</f>
        <v>#REF!</v>
      </c>
      <c r="F287" s="63" t="e">
        <f>IF(#REF!&lt;&gt;"",#REF!,"")</f>
        <v>#REF!</v>
      </c>
      <c r="G287" s="64" t="e">
        <f>IF(#REF!&lt;&gt;"",#REF!,"")</f>
        <v>#REF!</v>
      </c>
      <c r="H287" s="64" t="e">
        <f>IF(#REF!&lt;&gt;"",#REF!,"")</f>
        <v>#REF!</v>
      </c>
      <c r="I287" s="64" t="e">
        <f>IF(ISNA(VLOOKUP(B287,Base!$B$3:$I$198,8,0)),"",IF(VLOOKUP(B287,Base!$B$3:$I$198,8,0)&gt;42468,VLOOKUP(B287,Base!$B$3:$I$198,8,0),""))</f>
        <v>#REF!</v>
      </c>
      <c r="J287" s="63" t="e">
        <f t="shared" si="8"/>
        <v>#REF!</v>
      </c>
      <c r="K287" s="69" t="e">
        <f t="shared" si="9"/>
        <v>#REF!</v>
      </c>
    </row>
    <row r="288" spans="1:11" ht="45" x14ac:dyDescent="0.25">
      <c r="A288" s="63" t="e">
        <f>IF(#REF!&lt;&gt;"",#REF!,"")</f>
        <v>#REF!</v>
      </c>
      <c r="B288" s="63" t="e">
        <f>IF(#REF!&lt;&gt;"",#REF!,"")</f>
        <v>#REF!</v>
      </c>
      <c r="C288" s="63" t="e">
        <f>IF(#REF!&lt;&gt;"",#REF!,"")</f>
        <v>#REF!</v>
      </c>
      <c r="D288" s="63" t="e">
        <f>IF(#REF!&lt;&gt;"",#REF!,"")</f>
        <v>#REF!</v>
      </c>
      <c r="E288" s="63" t="e">
        <f>IF(#REF!&lt;&gt;"",#REF!,"")</f>
        <v>#REF!</v>
      </c>
      <c r="F288" s="63" t="e">
        <f>IF(#REF!&lt;&gt;"",#REF!,"")</f>
        <v>#REF!</v>
      </c>
      <c r="G288" s="64" t="e">
        <f>IF(#REF!&lt;&gt;"",#REF!,"")</f>
        <v>#REF!</v>
      </c>
      <c r="H288" s="64" t="e">
        <f>IF(#REF!&lt;&gt;"",#REF!,"")</f>
        <v>#REF!</v>
      </c>
      <c r="I288" s="64" t="e">
        <f>IF(ISNA(VLOOKUP(B288,Base!$B$3:$I$198,8,0)),"",IF(VLOOKUP(B288,Base!$B$3:$I$198,8,0)&gt;42468,VLOOKUP(B288,Base!$B$3:$I$198,8,0),""))</f>
        <v>#REF!</v>
      </c>
      <c r="J288" s="63" t="e">
        <f t="shared" si="8"/>
        <v>#REF!</v>
      </c>
      <c r="K288" s="69" t="e">
        <f t="shared" si="9"/>
        <v>#REF!</v>
      </c>
    </row>
    <row r="289" spans="1:11" ht="54" x14ac:dyDescent="0.25">
      <c r="A289" s="63" t="e">
        <f>IF(#REF!&lt;&gt;"",#REF!,"")</f>
        <v>#REF!</v>
      </c>
      <c r="B289" s="63" t="e">
        <f>IF(#REF!&lt;&gt;"",#REF!,"")</f>
        <v>#REF!</v>
      </c>
      <c r="C289" s="63" t="e">
        <f>IF(#REF!&lt;&gt;"",#REF!,"")</f>
        <v>#REF!</v>
      </c>
      <c r="D289" s="63" t="e">
        <f>IF(#REF!&lt;&gt;"",#REF!,"")</f>
        <v>#REF!</v>
      </c>
      <c r="E289" s="63" t="e">
        <f>IF(#REF!&lt;&gt;"",#REF!,"")</f>
        <v>#REF!</v>
      </c>
      <c r="F289" s="63" t="e">
        <f>IF(#REF!&lt;&gt;"",#REF!,"")</f>
        <v>#REF!</v>
      </c>
      <c r="G289" s="64" t="e">
        <f>IF(#REF!&lt;&gt;"",#REF!,"")</f>
        <v>#REF!</v>
      </c>
      <c r="H289" s="64" t="e">
        <f>IF(#REF!&lt;&gt;"",#REF!,"")</f>
        <v>#REF!</v>
      </c>
      <c r="I289" s="64" t="e">
        <f>IF(ISNA(VLOOKUP(B289,Base!$B$3:$I$198,8,0)),"",IF(VLOOKUP(B289,Base!$B$3:$I$198,8,0)&gt;42468,VLOOKUP(B289,Base!$B$3:$I$198,8,0),""))</f>
        <v>#REF!</v>
      </c>
      <c r="J289" s="63" t="e">
        <f t="shared" si="8"/>
        <v>#REF!</v>
      </c>
      <c r="K289" s="69" t="e">
        <f t="shared" si="9"/>
        <v>#REF!</v>
      </c>
    </row>
    <row r="290" spans="1:11" ht="36" x14ac:dyDescent="0.25">
      <c r="A290" s="63" t="e">
        <f>IF(#REF!&lt;&gt;"",#REF!,"")</f>
        <v>#REF!</v>
      </c>
      <c r="B290" s="63" t="e">
        <f>IF(#REF!&lt;&gt;"",#REF!,"")</f>
        <v>#REF!</v>
      </c>
      <c r="C290" s="63" t="e">
        <f>IF(#REF!&lt;&gt;"",#REF!,"")</f>
        <v>#REF!</v>
      </c>
      <c r="D290" s="63" t="e">
        <f>IF(#REF!&lt;&gt;"",#REF!,"")</f>
        <v>#REF!</v>
      </c>
      <c r="E290" s="63" t="e">
        <f>IF(#REF!&lt;&gt;"",#REF!,"")</f>
        <v>#REF!</v>
      </c>
      <c r="F290" s="63" t="e">
        <f>IF(#REF!&lt;&gt;"",#REF!,"")</f>
        <v>#REF!</v>
      </c>
      <c r="G290" s="64" t="e">
        <f>IF(#REF!&lt;&gt;"",#REF!,"")</f>
        <v>#REF!</v>
      </c>
      <c r="H290" s="64" t="e">
        <f>IF(#REF!&lt;&gt;"",#REF!,"")</f>
        <v>#REF!</v>
      </c>
      <c r="I290" s="64" t="e">
        <f>IF(ISNA(VLOOKUP(B290,Base!$B$3:$I$198,8,0)),"",IF(VLOOKUP(B290,Base!$B$3:$I$198,8,0)&gt;42468,VLOOKUP(B290,Base!$B$3:$I$198,8,0),""))</f>
        <v>#REF!</v>
      </c>
      <c r="J290" s="63" t="e">
        <f t="shared" si="8"/>
        <v>#REF!</v>
      </c>
      <c r="K290" s="69" t="e">
        <f t="shared" si="9"/>
        <v>#REF!</v>
      </c>
    </row>
    <row r="291" spans="1:11" x14ac:dyDescent="0.25">
      <c r="A291" s="63" t="e">
        <f>IF(#REF!&lt;&gt;"",#REF!,"")</f>
        <v>#REF!</v>
      </c>
      <c r="B291" s="63" t="e">
        <f>IF(#REF!&lt;&gt;"",#REF!,"")</f>
        <v>#REF!</v>
      </c>
      <c r="C291" s="63" t="e">
        <f>IF(#REF!&lt;&gt;"",#REF!,"")</f>
        <v>#REF!</v>
      </c>
      <c r="D291" s="63" t="e">
        <f>IF(#REF!&lt;&gt;"",#REF!,"")</f>
        <v>#REF!</v>
      </c>
      <c r="E291" s="63" t="e">
        <f>IF(#REF!&lt;&gt;"",#REF!,"")</f>
        <v>#REF!</v>
      </c>
      <c r="F291" s="63" t="e">
        <f>IF(#REF!&lt;&gt;"",#REF!,"")</f>
        <v>#REF!</v>
      </c>
      <c r="G291" s="64" t="e">
        <f>IF(#REF!&lt;&gt;"",#REF!,"")</f>
        <v>#REF!</v>
      </c>
      <c r="H291" s="64" t="e">
        <f>IF(#REF!&lt;&gt;"",#REF!,"")</f>
        <v>#REF!</v>
      </c>
      <c r="I291" s="64" t="e">
        <f>IF(ISNA(VLOOKUP(B291,Base!$B$3:$I$198,8,0)),"",IF(VLOOKUP(B291,Base!$B$3:$I$198,8,0)&gt;42468,VLOOKUP(B291,Base!$B$3:$I$198,8,0),""))</f>
        <v>#REF!</v>
      </c>
      <c r="J291" s="63" t="e">
        <f t="shared" si="8"/>
        <v>#REF!</v>
      </c>
      <c r="K291" s="69" t="e">
        <f t="shared" si="9"/>
        <v>#REF!</v>
      </c>
    </row>
    <row r="292" spans="1:11" x14ac:dyDescent="0.25">
      <c r="A292" s="63" t="e">
        <f>IF(#REF!&lt;&gt;"",#REF!,"")</f>
        <v>#REF!</v>
      </c>
      <c r="B292" s="63" t="e">
        <f>IF(#REF!&lt;&gt;"",#REF!,"")</f>
        <v>#REF!</v>
      </c>
      <c r="C292" s="63" t="e">
        <f>IF(#REF!&lt;&gt;"",#REF!,"")</f>
        <v>#REF!</v>
      </c>
      <c r="D292" s="63" t="e">
        <f>IF(#REF!&lt;&gt;"",#REF!,"")</f>
        <v>#REF!</v>
      </c>
      <c r="E292" s="63" t="e">
        <f>IF(#REF!&lt;&gt;"",#REF!,"")</f>
        <v>#REF!</v>
      </c>
      <c r="F292" s="63" t="e">
        <f>IF(#REF!&lt;&gt;"",#REF!,"")</f>
        <v>#REF!</v>
      </c>
      <c r="G292" s="64" t="e">
        <f>IF(#REF!&lt;&gt;"",#REF!,"")</f>
        <v>#REF!</v>
      </c>
      <c r="H292" s="64" t="e">
        <f>IF(#REF!&lt;&gt;"",#REF!,"")</f>
        <v>#REF!</v>
      </c>
      <c r="I292" s="64" t="e">
        <f>IF(ISNA(VLOOKUP(B292,Base!$B$3:$I$198,8,0)),"",IF(VLOOKUP(B292,Base!$B$3:$I$198,8,0)&gt;42468,VLOOKUP(B292,Base!$B$3:$I$198,8,0),""))</f>
        <v>#REF!</v>
      </c>
      <c r="J292" s="63" t="e">
        <f t="shared" si="8"/>
        <v>#REF!</v>
      </c>
      <c r="K292" s="69" t="e">
        <f t="shared" si="9"/>
        <v>#REF!</v>
      </c>
    </row>
    <row r="293" spans="1:11" x14ac:dyDescent="0.25">
      <c r="A293" s="63" t="e">
        <f>IF(#REF!&lt;&gt;"",#REF!,"")</f>
        <v>#REF!</v>
      </c>
      <c r="B293" s="63" t="e">
        <f>IF(#REF!&lt;&gt;"",#REF!,"")</f>
        <v>#REF!</v>
      </c>
      <c r="C293" s="63" t="e">
        <f>IF(#REF!&lt;&gt;"",#REF!,"")</f>
        <v>#REF!</v>
      </c>
      <c r="D293" s="63" t="e">
        <f>IF(#REF!&lt;&gt;"",#REF!,"")</f>
        <v>#REF!</v>
      </c>
      <c r="E293" s="63" t="e">
        <f>IF(#REF!&lt;&gt;"",#REF!,"")</f>
        <v>#REF!</v>
      </c>
      <c r="F293" s="63" t="e">
        <f>IF(#REF!&lt;&gt;"",#REF!,"")</f>
        <v>#REF!</v>
      </c>
      <c r="G293" s="64" t="e">
        <f>IF(#REF!&lt;&gt;"",#REF!,"")</f>
        <v>#REF!</v>
      </c>
      <c r="H293" s="64" t="e">
        <f>IF(#REF!&lt;&gt;"",#REF!,"")</f>
        <v>#REF!</v>
      </c>
      <c r="I293" s="64" t="e">
        <f>IF(ISNA(VLOOKUP(B293,Base!$B$3:$I$198,8,0)),"",IF(VLOOKUP(B293,Base!$B$3:$I$198,8,0)&gt;42468,VLOOKUP(B293,Base!$B$3:$I$198,8,0),""))</f>
        <v>#REF!</v>
      </c>
      <c r="J293" s="63" t="e">
        <f t="shared" si="8"/>
        <v>#REF!</v>
      </c>
      <c r="K293" s="69" t="e">
        <f t="shared" si="9"/>
        <v>#REF!</v>
      </c>
    </row>
    <row r="294" spans="1:11" x14ac:dyDescent="0.25">
      <c r="A294" s="63" t="e">
        <f>IF(#REF!&lt;&gt;"",#REF!,"")</f>
        <v>#REF!</v>
      </c>
      <c r="B294" s="63" t="e">
        <f>IF(#REF!&lt;&gt;"",#REF!,"")</f>
        <v>#REF!</v>
      </c>
      <c r="C294" s="63" t="e">
        <f>IF(#REF!&lt;&gt;"",#REF!,"")</f>
        <v>#REF!</v>
      </c>
      <c r="D294" s="63" t="e">
        <f>IF(#REF!&lt;&gt;"",#REF!,"")</f>
        <v>#REF!</v>
      </c>
      <c r="E294" s="63" t="e">
        <f>IF(#REF!&lt;&gt;"",#REF!,"")</f>
        <v>#REF!</v>
      </c>
      <c r="F294" s="63" t="e">
        <f>IF(#REF!&lt;&gt;"",#REF!,"")</f>
        <v>#REF!</v>
      </c>
      <c r="G294" s="64" t="e">
        <f>IF(#REF!&lt;&gt;"",#REF!,"")</f>
        <v>#REF!</v>
      </c>
      <c r="H294" s="64" t="e">
        <f>IF(#REF!&lt;&gt;"",#REF!,"")</f>
        <v>#REF!</v>
      </c>
      <c r="I294" s="64" t="e">
        <f>IF(ISNA(VLOOKUP(B294,Base!$B$3:$I$198,8,0)),"",IF(VLOOKUP(B294,Base!$B$3:$I$198,8,0)&gt;42468,VLOOKUP(B294,Base!$B$3:$I$198,8,0),""))</f>
        <v>#REF!</v>
      </c>
      <c r="J294" s="63" t="e">
        <f t="shared" si="8"/>
        <v>#REF!</v>
      </c>
      <c r="K294" s="69" t="e">
        <f t="shared" si="9"/>
        <v>#REF!</v>
      </c>
    </row>
    <row r="295" spans="1:11" x14ac:dyDescent="0.25">
      <c r="A295" s="63" t="e">
        <f>IF(#REF!&lt;&gt;"",#REF!,"")</f>
        <v>#REF!</v>
      </c>
      <c r="B295" s="63" t="e">
        <f>IF(#REF!&lt;&gt;"",#REF!,"")</f>
        <v>#REF!</v>
      </c>
      <c r="C295" s="63" t="e">
        <f>IF(#REF!&lt;&gt;"",#REF!,"")</f>
        <v>#REF!</v>
      </c>
      <c r="D295" s="63" t="e">
        <f>IF(#REF!&lt;&gt;"",#REF!,"")</f>
        <v>#REF!</v>
      </c>
      <c r="E295" s="63" t="e">
        <f>IF(#REF!&lt;&gt;"",#REF!,"")</f>
        <v>#REF!</v>
      </c>
      <c r="F295" s="63" t="e">
        <f>IF(#REF!&lt;&gt;"",#REF!,"")</f>
        <v>#REF!</v>
      </c>
      <c r="G295" s="64" t="e">
        <f>IF(#REF!&lt;&gt;"",#REF!,"")</f>
        <v>#REF!</v>
      </c>
      <c r="H295" s="64" t="e">
        <f>IF(#REF!&lt;&gt;"",#REF!,"")</f>
        <v>#REF!</v>
      </c>
      <c r="I295" s="64" t="e">
        <f>IF(ISNA(VLOOKUP(B295,Base!$B$3:$I$198,8,0)),"",IF(VLOOKUP(B295,Base!$B$3:$I$198,8,0)&gt;42468,VLOOKUP(B295,Base!$B$3:$I$198,8,0),""))</f>
        <v>#REF!</v>
      </c>
      <c r="J295" s="63" t="e">
        <f t="shared" si="8"/>
        <v>#REF!</v>
      </c>
      <c r="K295" s="69" t="e">
        <f t="shared" si="9"/>
        <v>#REF!</v>
      </c>
    </row>
    <row r="296" spans="1:11" x14ac:dyDescent="0.25">
      <c r="A296" s="63" t="e">
        <f>IF(#REF!&lt;&gt;"",#REF!,"")</f>
        <v>#REF!</v>
      </c>
      <c r="B296" s="63" t="e">
        <f>IF(#REF!&lt;&gt;"",#REF!,"")</f>
        <v>#REF!</v>
      </c>
      <c r="C296" s="63" t="e">
        <f>IF(#REF!&lt;&gt;"",#REF!,"")</f>
        <v>#REF!</v>
      </c>
      <c r="D296" s="63" t="e">
        <f>IF(#REF!&lt;&gt;"",#REF!,"")</f>
        <v>#REF!</v>
      </c>
      <c r="E296" s="63" t="e">
        <f>IF(#REF!&lt;&gt;"",#REF!,"")</f>
        <v>#REF!</v>
      </c>
      <c r="F296" s="63" t="e">
        <f>IF(#REF!&lt;&gt;"",#REF!,"")</f>
        <v>#REF!</v>
      </c>
      <c r="G296" s="64" t="e">
        <f>IF(#REF!&lt;&gt;"",#REF!,"")</f>
        <v>#REF!</v>
      </c>
      <c r="H296" s="64" t="e">
        <f>IF(#REF!&lt;&gt;"",#REF!,"")</f>
        <v>#REF!</v>
      </c>
      <c r="I296" s="64" t="e">
        <f>IF(ISNA(VLOOKUP(B296,Base!$B$3:$I$198,8,0)),"",IF(VLOOKUP(B296,Base!$B$3:$I$198,8,0)&gt;42468,VLOOKUP(B296,Base!$B$3:$I$198,8,0),""))</f>
        <v>#REF!</v>
      </c>
      <c r="J296" s="63" t="e">
        <f t="shared" si="8"/>
        <v>#REF!</v>
      </c>
      <c r="K296" s="69" t="e">
        <f t="shared" si="9"/>
        <v>#REF!</v>
      </c>
    </row>
    <row r="297" spans="1:11" x14ac:dyDescent="0.25">
      <c r="A297" s="63" t="e">
        <f>IF(#REF!&lt;&gt;"",#REF!,"")</f>
        <v>#REF!</v>
      </c>
      <c r="B297" s="63" t="e">
        <f>IF(#REF!&lt;&gt;"",#REF!,"")</f>
        <v>#REF!</v>
      </c>
      <c r="C297" s="63" t="e">
        <f>IF(#REF!&lt;&gt;"",#REF!,"")</f>
        <v>#REF!</v>
      </c>
      <c r="D297" s="63" t="e">
        <f>IF(#REF!&lt;&gt;"",#REF!,"")</f>
        <v>#REF!</v>
      </c>
      <c r="E297" s="63" t="e">
        <f>IF(#REF!&lt;&gt;"",#REF!,"")</f>
        <v>#REF!</v>
      </c>
      <c r="F297" s="63" t="e">
        <f>IF(#REF!&lt;&gt;"",#REF!,"")</f>
        <v>#REF!</v>
      </c>
      <c r="G297" s="64" t="e">
        <f>IF(#REF!&lt;&gt;"",#REF!,"")</f>
        <v>#REF!</v>
      </c>
      <c r="H297" s="64" t="e">
        <f>IF(#REF!&lt;&gt;"",#REF!,"")</f>
        <v>#REF!</v>
      </c>
      <c r="I297" s="64" t="e">
        <f>IF(ISNA(VLOOKUP(B297,Base!$B$3:$I$198,8,0)),"",IF(VLOOKUP(B297,Base!$B$3:$I$198,8,0)&gt;42468,VLOOKUP(B297,Base!$B$3:$I$198,8,0),""))</f>
        <v>#REF!</v>
      </c>
      <c r="J297" s="63" t="e">
        <f t="shared" si="8"/>
        <v>#REF!</v>
      </c>
      <c r="K297" s="69" t="e">
        <f t="shared" si="9"/>
        <v>#REF!</v>
      </c>
    </row>
    <row r="298" spans="1:11" x14ac:dyDescent="0.25">
      <c r="A298" s="63" t="e">
        <f>IF(#REF!&lt;&gt;"",#REF!,"")</f>
        <v>#REF!</v>
      </c>
      <c r="B298" s="63" t="e">
        <f>IF(#REF!&lt;&gt;"",#REF!,"")</f>
        <v>#REF!</v>
      </c>
      <c r="C298" s="63" t="e">
        <f>IF(#REF!&lt;&gt;"",#REF!,"")</f>
        <v>#REF!</v>
      </c>
      <c r="D298" s="63" t="e">
        <f>IF(#REF!&lt;&gt;"",#REF!,"")</f>
        <v>#REF!</v>
      </c>
      <c r="E298" s="63" t="e">
        <f>IF(#REF!&lt;&gt;"",#REF!,"")</f>
        <v>#REF!</v>
      </c>
      <c r="F298" s="63" t="e">
        <f>IF(#REF!&lt;&gt;"",#REF!,"")</f>
        <v>#REF!</v>
      </c>
      <c r="G298" s="64" t="e">
        <f>IF(#REF!&lt;&gt;"",#REF!,"")</f>
        <v>#REF!</v>
      </c>
      <c r="H298" s="64" t="e">
        <f>IF(#REF!&lt;&gt;"",#REF!,"")</f>
        <v>#REF!</v>
      </c>
      <c r="I298" s="64" t="e">
        <f>IF(ISNA(VLOOKUP(B298,Base!$B$3:$I$198,8,0)),"",IF(VLOOKUP(B298,Base!$B$3:$I$198,8,0)&gt;42468,VLOOKUP(B298,Base!$B$3:$I$198,8,0),""))</f>
        <v>#REF!</v>
      </c>
      <c r="J298" s="63" t="e">
        <f t="shared" si="8"/>
        <v>#REF!</v>
      </c>
      <c r="K298" s="69" t="e">
        <f t="shared" si="9"/>
        <v>#REF!</v>
      </c>
    </row>
    <row r="299" spans="1:11" x14ac:dyDescent="0.25">
      <c r="A299" s="63" t="e">
        <f>IF(#REF!&lt;&gt;"",#REF!,"")</f>
        <v>#REF!</v>
      </c>
      <c r="B299" s="63" t="e">
        <f>IF(#REF!&lt;&gt;"",#REF!,"")</f>
        <v>#REF!</v>
      </c>
      <c r="C299" s="63" t="e">
        <f>IF(#REF!&lt;&gt;"",#REF!,"")</f>
        <v>#REF!</v>
      </c>
      <c r="D299" s="63" t="e">
        <f>IF(#REF!&lt;&gt;"",#REF!,"")</f>
        <v>#REF!</v>
      </c>
      <c r="E299" s="63" t="e">
        <f>IF(#REF!&lt;&gt;"",#REF!,"")</f>
        <v>#REF!</v>
      </c>
      <c r="F299" s="63" t="e">
        <f>IF(#REF!&lt;&gt;"",#REF!,"")</f>
        <v>#REF!</v>
      </c>
      <c r="G299" s="64" t="e">
        <f>IF(#REF!&lt;&gt;"",#REF!,"")</f>
        <v>#REF!</v>
      </c>
      <c r="H299" s="64" t="e">
        <f>IF(#REF!&lt;&gt;"",#REF!,"")</f>
        <v>#REF!</v>
      </c>
      <c r="I299" s="64" t="e">
        <f>IF(ISNA(VLOOKUP(B299,Base!$B$3:$I$198,8,0)),"",IF(VLOOKUP(B299,Base!$B$3:$I$198,8,0)&gt;42468,VLOOKUP(B299,Base!$B$3:$I$198,8,0),""))</f>
        <v>#REF!</v>
      </c>
      <c r="J299" s="63" t="e">
        <f t="shared" si="8"/>
        <v>#REF!</v>
      </c>
      <c r="K299" s="69" t="e">
        <f t="shared" si="9"/>
        <v>#REF!</v>
      </c>
    </row>
    <row r="300" spans="1:11" x14ac:dyDescent="0.25">
      <c r="A300" s="63" t="e">
        <f>IF(#REF!&lt;&gt;"",#REF!,"")</f>
        <v>#REF!</v>
      </c>
      <c r="B300" s="63" t="e">
        <f>IF(#REF!&lt;&gt;"",#REF!,"")</f>
        <v>#REF!</v>
      </c>
      <c r="C300" s="63" t="e">
        <f>IF(#REF!&lt;&gt;"",#REF!,"")</f>
        <v>#REF!</v>
      </c>
      <c r="D300" s="63" t="e">
        <f>IF(#REF!&lt;&gt;"",#REF!,"")</f>
        <v>#REF!</v>
      </c>
      <c r="E300" s="63" t="e">
        <f>IF(#REF!&lt;&gt;"",#REF!,"")</f>
        <v>#REF!</v>
      </c>
      <c r="F300" s="63" t="e">
        <f>IF(#REF!&lt;&gt;"",#REF!,"")</f>
        <v>#REF!</v>
      </c>
      <c r="G300" s="64" t="e">
        <f>IF(#REF!&lt;&gt;"",#REF!,"")</f>
        <v>#REF!</v>
      </c>
      <c r="H300" s="64" t="e">
        <f>IF(#REF!&lt;&gt;"",#REF!,"")</f>
        <v>#REF!</v>
      </c>
      <c r="I300" s="64" t="e">
        <f>IF(ISNA(VLOOKUP(B300,Base!$B$3:$I$198,8,0)),"",IF(VLOOKUP(B300,Base!$B$3:$I$198,8,0)&gt;42468,VLOOKUP(B300,Base!$B$3:$I$198,8,0),""))</f>
        <v>#REF!</v>
      </c>
      <c r="J300" s="63" t="e">
        <f t="shared" si="8"/>
        <v>#REF!</v>
      </c>
      <c r="K300" s="69" t="e">
        <f t="shared" si="9"/>
        <v>#REF!</v>
      </c>
    </row>
    <row r="301" spans="1:11" x14ac:dyDescent="0.25">
      <c r="A301" s="63" t="e">
        <f>IF(#REF!&lt;&gt;"",#REF!,"")</f>
        <v>#REF!</v>
      </c>
      <c r="B301" s="63" t="e">
        <f>IF(#REF!&lt;&gt;"",#REF!,"")</f>
        <v>#REF!</v>
      </c>
      <c r="C301" s="63" t="e">
        <f>IF(#REF!&lt;&gt;"",#REF!,"")</f>
        <v>#REF!</v>
      </c>
      <c r="D301" s="63" t="e">
        <f>IF(#REF!&lt;&gt;"",#REF!,"")</f>
        <v>#REF!</v>
      </c>
      <c r="E301" s="63" t="e">
        <f>IF(#REF!&lt;&gt;"",#REF!,"")</f>
        <v>#REF!</v>
      </c>
      <c r="F301" s="63" t="e">
        <f>IF(#REF!&lt;&gt;"",#REF!,"")</f>
        <v>#REF!</v>
      </c>
      <c r="G301" s="64" t="e">
        <f>IF(#REF!&lt;&gt;"",#REF!,"")</f>
        <v>#REF!</v>
      </c>
      <c r="H301" s="64" t="e">
        <f>IF(#REF!&lt;&gt;"",#REF!,"")</f>
        <v>#REF!</v>
      </c>
      <c r="I301" s="64" t="e">
        <f>IF(ISNA(VLOOKUP(B301,Base!$B$3:$I$198,8,0)),"",IF(VLOOKUP(B301,Base!$B$3:$I$198,8,0)&gt;42468,VLOOKUP(B301,Base!$B$3:$I$198,8,0),""))</f>
        <v>#REF!</v>
      </c>
      <c r="J301" s="63" t="e">
        <f t="shared" si="8"/>
        <v>#REF!</v>
      </c>
      <c r="K301" s="69" t="e">
        <f t="shared" si="9"/>
        <v>#REF!</v>
      </c>
    </row>
    <row r="302" spans="1:11" x14ac:dyDescent="0.25">
      <c r="A302" s="63" t="e">
        <f>IF(#REF!&lt;&gt;"",#REF!,"")</f>
        <v>#REF!</v>
      </c>
      <c r="B302" s="63" t="e">
        <f>IF(#REF!&lt;&gt;"",#REF!,"")</f>
        <v>#REF!</v>
      </c>
      <c r="C302" s="63" t="e">
        <f>IF(#REF!&lt;&gt;"",#REF!,"")</f>
        <v>#REF!</v>
      </c>
      <c r="D302" s="63" t="e">
        <f>IF(#REF!&lt;&gt;"",#REF!,"")</f>
        <v>#REF!</v>
      </c>
      <c r="E302" s="63" t="e">
        <f>IF(#REF!&lt;&gt;"",#REF!,"")</f>
        <v>#REF!</v>
      </c>
      <c r="F302" s="63" t="e">
        <f>IF(#REF!&lt;&gt;"",#REF!,"")</f>
        <v>#REF!</v>
      </c>
      <c r="G302" s="64" t="e">
        <f>IF(#REF!&lt;&gt;"",#REF!,"")</f>
        <v>#REF!</v>
      </c>
      <c r="H302" s="64" t="e">
        <f>IF(#REF!&lt;&gt;"",#REF!,"")</f>
        <v>#REF!</v>
      </c>
      <c r="I302" s="64" t="e">
        <f>IF(ISNA(VLOOKUP(B302,Base!$B$3:$I$198,8,0)),"",IF(VLOOKUP(B302,Base!$B$3:$I$198,8,0)&gt;42468,VLOOKUP(B302,Base!$B$3:$I$198,8,0),""))</f>
        <v>#REF!</v>
      </c>
      <c r="J302" s="63" t="e">
        <f t="shared" si="8"/>
        <v>#REF!</v>
      </c>
      <c r="K302" s="69" t="e">
        <f t="shared" si="9"/>
        <v>#REF!</v>
      </c>
    </row>
    <row r="303" spans="1:11" ht="63" x14ac:dyDescent="0.25">
      <c r="A303" s="63" t="e">
        <f>IF(#REF!&lt;&gt;"",#REF!,"")</f>
        <v>#REF!</v>
      </c>
      <c r="B303" s="63" t="e">
        <f>IF(#REF!&lt;&gt;"",#REF!,"")</f>
        <v>#REF!</v>
      </c>
      <c r="C303" s="63" t="e">
        <f>IF(#REF!&lt;&gt;"",#REF!,"")</f>
        <v>#REF!</v>
      </c>
      <c r="D303" s="63" t="e">
        <f>IF(#REF!&lt;&gt;"",#REF!,"")</f>
        <v>#REF!</v>
      </c>
      <c r="E303" s="63" t="e">
        <f>IF(#REF!&lt;&gt;"",#REF!,"")</f>
        <v>#REF!</v>
      </c>
      <c r="F303" s="63" t="e">
        <f>IF(#REF!&lt;&gt;"",#REF!,"")</f>
        <v>#REF!</v>
      </c>
      <c r="G303" s="64" t="e">
        <f>IF(#REF!&lt;&gt;"",#REF!,"")</f>
        <v>#REF!</v>
      </c>
      <c r="H303" s="64" t="e">
        <f>IF(#REF!&lt;&gt;"",#REF!,"")</f>
        <v>#REF!</v>
      </c>
      <c r="I303" s="64" t="e">
        <f>IF(ISNA(VLOOKUP(B303,Base!$B$3:$I$198,8,0)),"",IF(VLOOKUP(B303,Base!$B$3:$I$198,8,0)&gt;42468,VLOOKUP(B303,Base!$B$3:$I$198,8,0),""))</f>
        <v>#REF!</v>
      </c>
      <c r="J303" s="63" t="e">
        <f t="shared" si="8"/>
        <v>#REF!</v>
      </c>
      <c r="K303" s="69" t="e">
        <f t="shared" si="9"/>
        <v>#REF!</v>
      </c>
    </row>
    <row r="304" spans="1:11" ht="63" x14ac:dyDescent="0.25">
      <c r="A304" s="63" t="e">
        <f>IF(#REF!&lt;&gt;"",#REF!,"")</f>
        <v>#REF!</v>
      </c>
      <c r="B304" s="63" t="e">
        <f>IF(#REF!&lt;&gt;"",#REF!,"")</f>
        <v>#REF!</v>
      </c>
      <c r="C304" s="63" t="e">
        <f>IF(#REF!&lt;&gt;"",#REF!,"")</f>
        <v>#REF!</v>
      </c>
      <c r="D304" s="63" t="e">
        <f>IF(#REF!&lt;&gt;"",#REF!,"")</f>
        <v>#REF!</v>
      </c>
      <c r="E304" s="63" t="e">
        <f>IF(#REF!&lt;&gt;"",#REF!,"")</f>
        <v>#REF!</v>
      </c>
      <c r="F304" s="63" t="e">
        <f>IF(#REF!&lt;&gt;"",#REF!,"")</f>
        <v>#REF!</v>
      </c>
      <c r="G304" s="64" t="e">
        <f>IF(#REF!&lt;&gt;"",#REF!,"")</f>
        <v>#REF!</v>
      </c>
      <c r="H304" s="64" t="e">
        <f>IF(#REF!&lt;&gt;"",#REF!,"")</f>
        <v>#REF!</v>
      </c>
      <c r="I304" s="64" t="e">
        <f>IF(ISNA(VLOOKUP(B304,Base!$B$3:$I$198,8,0)),"",IF(VLOOKUP(B304,Base!$B$3:$I$198,8,0)&gt;42468,VLOOKUP(B304,Base!$B$3:$I$198,8,0),""))</f>
        <v>#REF!</v>
      </c>
      <c r="J304" s="63" t="e">
        <f t="shared" si="8"/>
        <v>#REF!</v>
      </c>
      <c r="K304" s="69" t="e">
        <f t="shared" si="9"/>
        <v>#REF!</v>
      </c>
    </row>
    <row r="305" spans="1:11" x14ac:dyDescent="0.25">
      <c r="A305" s="63" t="e">
        <f>IF(#REF!&lt;&gt;"",#REF!,"")</f>
        <v>#REF!</v>
      </c>
      <c r="B305" s="63" t="e">
        <f>IF(#REF!&lt;&gt;"",#REF!,"")</f>
        <v>#REF!</v>
      </c>
      <c r="C305" s="63" t="e">
        <f>IF(#REF!&lt;&gt;"",#REF!,"")</f>
        <v>#REF!</v>
      </c>
      <c r="D305" s="63" t="e">
        <f>IF(#REF!&lt;&gt;"",#REF!,"")</f>
        <v>#REF!</v>
      </c>
      <c r="E305" s="63" t="e">
        <f>IF(#REF!&lt;&gt;"",#REF!,"")</f>
        <v>#REF!</v>
      </c>
      <c r="F305" s="63" t="e">
        <f>IF(#REF!&lt;&gt;"",#REF!,"")</f>
        <v>#REF!</v>
      </c>
      <c r="G305" s="64" t="e">
        <f>IF(#REF!&lt;&gt;"",#REF!,"")</f>
        <v>#REF!</v>
      </c>
      <c r="H305" s="64" t="e">
        <f>IF(#REF!&lt;&gt;"",#REF!,"")</f>
        <v>#REF!</v>
      </c>
      <c r="I305" s="64" t="e">
        <f>IF(ISNA(VLOOKUP(B305,Base!$B$3:$I$198,8,0)),"",IF(VLOOKUP(B305,Base!$B$3:$I$198,8,0)&gt;42468,VLOOKUP(B305,Base!$B$3:$I$198,8,0),""))</f>
        <v>#REF!</v>
      </c>
      <c r="J305" s="63" t="e">
        <f t="shared" si="8"/>
        <v>#REF!</v>
      </c>
      <c r="K305" s="69" t="e">
        <f t="shared" si="9"/>
        <v>#REF!</v>
      </c>
    </row>
    <row r="306" spans="1:11" x14ac:dyDescent="0.25">
      <c r="A306" s="63" t="e">
        <f>IF(#REF!&lt;&gt;"",#REF!,"")</f>
        <v>#REF!</v>
      </c>
      <c r="B306" s="63" t="e">
        <f>IF(#REF!&lt;&gt;"",#REF!,"")</f>
        <v>#REF!</v>
      </c>
      <c r="C306" s="63" t="e">
        <f>IF(#REF!&lt;&gt;"",#REF!,"")</f>
        <v>#REF!</v>
      </c>
      <c r="D306" s="63" t="e">
        <f>IF(#REF!&lt;&gt;"",#REF!,"")</f>
        <v>#REF!</v>
      </c>
      <c r="E306" s="63" t="e">
        <f>IF(#REF!&lt;&gt;"",#REF!,"")</f>
        <v>#REF!</v>
      </c>
      <c r="F306" s="63" t="e">
        <f>IF(#REF!&lt;&gt;"",#REF!,"")</f>
        <v>#REF!</v>
      </c>
      <c r="G306" s="64" t="e">
        <f>IF(#REF!&lt;&gt;"",#REF!,"")</f>
        <v>#REF!</v>
      </c>
      <c r="H306" s="64" t="e">
        <f>IF(#REF!&lt;&gt;"",#REF!,"")</f>
        <v>#REF!</v>
      </c>
      <c r="I306" s="64" t="e">
        <f>IF(ISNA(VLOOKUP(B306,Base!$B$3:$I$198,8,0)),"",IF(VLOOKUP(B306,Base!$B$3:$I$198,8,0)&gt;42468,VLOOKUP(B306,Base!$B$3:$I$198,8,0),""))</f>
        <v>#REF!</v>
      </c>
      <c r="J306" s="63" t="e">
        <f t="shared" si="8"/>
        <v>#REF!</v>
      </c>
      <c r="K306" s="69" t="e">
        <f t="shared" si="9"/>
        <v>#REF!</v>
      </c>
    </row>
    <row r="307" spans="1:11" x14ac:dyDescent="0.25">
      <c r="A307" s="63" t="e">
        <f>IF(#REF!&lt;&gt;"",#REF!,"")</f>
        <v>#REF!</v>
      </c>
      <c r="B307" s="63" t="e">
        <f>IF(#REF!&lt;&gt;"",#REF!,"")</f>
        <v>#REF!</v>
      </c>
      <c r="C307" s="63" t="e">
        <f>IF(#REF!&lt;&gt;"",#REF!,"")</f>
        <v>#REF!</v>
      </c>
      <c r="D307" s="63" t="e">
        <f>IF(#REF!&lt;&gt;"",#REF!,"")</f>
        <v>#REF!</v>
      </c>
      <c r="E307" s="63" t="e">
        <f>IF(#REF!&lt;&gt;"",#REF!,"")</f>
        <v>#REF!</v>
      </c>
      <c r="F307" s="63" t="e">
        <f>IF(#REF!&lt;&gt;"",#REF!,"")</f>
        <v>#REF!</v>
      </c>
      <c r="G307" s="64" t="e">
        <f>IF(#REF!&lt;&gt;"",#REF!,"")</f>
        <v>#REF!</v>
      </c>
      <c r="H307" s="64" t="e">
        <f>IF(#REF!&lt;&gt;"",#REF!,"")</f>
        <v>#REF!</v>
      </c>
      <c r="I307" s="64" t="e">
        <f>IF(ISNA(VLOOKUP(B307,Base!$B$3:$I$198,8,0)),"",IF(VLOOKUP(B307,Base!$B$3:$I$198,8,0)&gt;42468,VLOOKUP(B307,Base!$B$3:$I$198,8,0),""))</f>
        <v>#REF!</v>
      </c>
      <c r="J307" s="63" t="e">
        <f t="shared" si="8"/>
        <v>#REF!</v>
      </c>
      <c r="K307" s="69" t="e">
        <f t="shared" si="9"/>
        <v>#REF!</v>
      </c>
    </row>
    <row r="308" spans="1:11" x14ac:dyDescent="0.25">
      <c r="A308" s="63" t="e">
        <f>IF(#REF!&lt;&gt;"",#REF!,"")</f>
        <v>#REF!</v>
      </c>
      <c r="B308" s="63" t="e">
        <f>IF(#REF!&lt;&gt;"",#REF!,"")</f>
        <v>#REF!</v>
      </c>
      <c r="C308" s="63" t="e">
        <f>IF(#REF!&lt;&gt;"",#REF!,"")</f>
        <v>#REF!</v>
      </c>
      <c r="D308" s="63" t="e">
        <f>IF(#REF!&lt;&gt;"",#REF!,"")</f>
        <v>#REF!</v>
      </c>
      <c r="E308" s="63" t="e">
        <f>IF(#REF!&lt;&gt;"",#REF!,"")</f>
        <v>#REF!</v>
      </c>
      <c r="F308" s="63" t="e">
        <f>IF(#REF!&lt;&gt;"",#REF!,"")</f>
        <v>#REF!</v>
      </c>
      <c r="G308" s="64" t="e">
        <f>IF(#REF!&lt;&gt;"",#REF!,"")</f>
        <v>#REF!</v>
      </c>
      <c r="H308" s="64" t="e">
        <f>IF(#REF!&lt;&gt;"",#REF!,"")</f>
        <v>#REF!</v>
      </c>
      <c r="I308" s="64" t="e">
        <f>IF(ISNA(VLOOKUP(B308,Base!$B$3:$I$198,8,0)),"",IF(VLOOKUP(B308,Base!$B$3:$I$198,8,0)&gt;42468,VLOOKUP(B308,Base!$B$3:$I$198,8,0),""))</f>
        <v>#REF!</v>
      </c>
      <c r="J308" s="63" t="e">
        <f t="shared" si="8"/>
        <v>#REF!</v>
      </c>
      <c r="K308" s="69" t="e">
        <f t="shared" si="9"/>
        <v>#REF!</v>
      </c>
    </row>
    <row r="309" spans="1:11" x14ac:dyDescent="0.25">
      <c r="A309" s="63" t="e">
        <f>IF(#REF!&lt;&gt;"",#REF!,"")</f>
        <v>#REF!</v>
      </c>
      <c r="B309" s="63" t="e">
        <f>IF(#REF!&lt;&gt;"",#REF!,"")</f>
        <v>#REF!</v>
      </c>
      <c r="C309" s="63" t="e">
        <f>IF(#REF!&lt;&gt;"",#REF!,"")</f>
        <v>#REF!</v>
      </c>
      <c r="D309" s="63" t="e">
        <f>IF(#REF!&lt;&gt;"",#REF!,"")</f>
        <v>#REF!</v>
      </c>
      <c r="E309" s="63" t="e">
        <f>IF(#REF!&lt;&gt;"",#REF!,"")</f>
        <v>#REF!</v>
      </c>
      <c r="F309" s="63" t="e">
        <f>IF(#REF!&lt;&gt;"",#REF!,"")</f>
        <v>#REF!</v>
      </c>
      <c r="G309" s="64" t="e">
        <f>IF(#REF!&lt;&gt;"",#REF!,"")</f>
        <v>#REF!</v>
      </c>
      <c r="H309" s="64" t="e">
        <f>IF(#REF!&lt;&gt;"",#REF!,"")</f>
        <v>#REF!</v>
      </c>
      <c r="I309" s="64" t="e">
        <f>IF(ISNA(VLOOKUP(B309,Base!$B$3:$I$198,8,0)),"",IF(VLOOKUP(B309,Base!$B$3:$I$198,8,0)&gt;42468,VLOOKUP(B309,Base!$B$3:$I$198,8,0),""))</f>
        <v>#REF!</v>
      </c>
      <c r="J309" s="63" t="e">
        <f t="shared" si="8"/>
        <v>#REF!</v>
      </c>
      <c r="K309" s="69" t="e">
        <f t="shared" si="9"/>
        <v>#REF!</v>
      </c>
    </row>
    <row r="310" spans="1:11" x14ac:dyDescent="0.25">
      <c r="A310" s="63" t="e">
        <f>IF(#REF!&lt;&gt;"",#REF!,"")</f>
        <v>#REF!</v>
      </c>
      <c r="B310" s="63" t="e">
        <f>IF(#REF!&lt;&gt;"",#REF!,"")</f>
        <v>#REF!</v>
      </c>
      <c r="C310" s="63" t="e">
        <f>IF(#REF!&lt;&gt;"",#REF!,"")</f>
        <v>#REF!</v>
      </c>
      <c r="D310" s="63" t="e">
        <f>IF(#REF!&lt;&gt;"",#REF!,"")</f>
        <v>#REF!</v>
      </c>
      <c r="E310" s="63" t="e">
        <f>IF(#REF!&lt;&gt;"",#REF!,"")</f>
        <v>#REF!</v>
      </c>
      <c r="F310" s="63" t="e">
        <f>IF(#REF!&lt;&gt;"",#REF!,"")</f>
        <v>#REF!</v>
      </c>
      <c r="G310" s="64" t="e">
        <f>IF(#REF!&lt;&gt;"",#REF!,"")</f>
        <v>#REF!</v>
      </c>
      <c r="H310" s="64" t="e">
        <f>IF(#REF!&lt;&gt;"",#REF!,"")</f>
        <v>#REF!</v>
      </c>
      <c r="I310" s="64" t="e">
        <f>IF(ISNA(VLOOKUP(B310,Base!$B$3:$I$198,8,0)),"",IF(VLOOKUP(B310,Base!$B$3:$I$198,8,0)&gt;42468,VLOOKUP(B310,Base!$B$3:$I$198,8,0),""))</f>
        <v>#REF!</v>
      </c>
      <c r="J310" s="63" t="e">
        <f t="shared" si="8"/>
        <v>#REF!</v>
      </c>
      <c r="K310" s="69" t="e">
        <f t="shared" si="9"/>
        <v>#REF!</v>
      </c>
    </row>
    <row r="311" spans="1:11" x14ac:dyDescent="0.25">
      <c r="A311" s="63" t="e">
        <f>IF(#REF!&lt;&gt;"",#REF!,"")</f>
        <v>#REF!</v>
      </c>
      <c r="B311" s="63" t="e">
        <f>IF(#REF!&lt;&gt;"",#REF!,"")</f>
        <v>#REF!</v>
      </c>
      <c r="C311" s="63" t="e">
        <f>IF(#REF!&lt;&gt;"",#REF!,"")</f>
        <v>#REF!</v>
      </c>
      <c r="D311" s="63" t="e">
        <f>IF(#REF!&lt;&gt;"",#REF!,"")</f>
        <v>#REF!</v>
      </c>
      <c r="E311" s="63" t="e">
        <f>IF(#REF!&lt;&gt;"",#REF!,"")</f>
        <v>#REF!</v>
      </c>
      <c r="F311" s="63" t="e">
        <f>IF(#REF!&lt;&gt;"",#REF!,"")</f>
        <v>#REF!</v>
      </c>
      <c r="G311" s="64" t="e">
        <f>IF(#REF!&lt;&gt;"",#REF!,"")</f>
        <v>#REF!</v>
      </c>
      <c r="H311" s="64" t="e">
        <f>IF(#REF!&lt;&gt;"",#REF!,"")</f>
        <v>#REF!</v>
      </c>
      <c r="I311" s="64" t="e">
        <f>IF(ISNA(VLOOKUP(B311,Base!$B$3:$I$198,8,0)),"",IF(VLOOKUP(B311,Base!$B$3:$I$198,8,0)&gt;42468,VLOOKUP(B311,Base!$B$3:$I$198,8,0),""))</f>
        <v>#REF!</v>
      </c>
      <c r="J311" s="63" t="e">
        <f t="shared" si="8"/>
        <v>#REF!</v>
      </c>
      <c r="K311" s="69" t="e">
        <f t="shared" si="9"/>
        <v>#REF!</v>
      </c>
    </row>
    <row r="312" spans="1:11" x14ac:dyDescent="0.25">
      <c r="A312" s="63" t="e">
        <f>IF(#REF!&lt;&gt;"",#REF!,"")</f>
        <v>#REF!</v>
      </c>
      <c r="B312" s="63" t="e">
        <f>IF(#REF!&lt;&gt;"",#REF!,"")</f>
        <v>#REF!</v>
      </c>
      <c r="C312" s="63" t="e">
        <f>IF(#REF!&lt;&gt;"",#REF!,"")</f>
        <v>#REF!</v>
      </c>
      <c r="D312" s="63" t="e">
        <f>IF(#REF!&lt;&gt;"",#REF!,"")</f>
        <v>#REF!</v>
      </c>
      <c r="E312" s="63" t="e">
        <f>IF(#REF!&lt;&gt;"",#REF!,"")</f>
        <v>#REF!</v>
      </c>
      <c r="F312" s="63" t="e">
        <f>IF(#REF!&lt;&gt;"",#REF!,"")</f>
        <v>#REF!</v>
      </c>
      <c r="G312" s="64" t="e">
        <f>IF(#REF!&lt;&gt;"",#REF!,"")</f>
        <v>#REF!</v>
      </c>
      <c r="H312" s="64" t="e">
        <f>IF(#REF!&lt;&gt;"",#REF!,"")</f>
        <v>#REF!</v>
      </c>
      <c r="I312" s="64" t="e">
        <f>IF(ISNA(VLOOKUP(B312,Base!$B$3:$I$198,8,0)),"",IF(VLOOKUP(B312,Base!$B$3:$I$198,8,0)&gt;42468,VLOOKUP(B312,Base!$B$3:$I$198,8,0),""))</f>
        <v>#REF!</v>
      </c>
      <c r="J312" s="63" t="e">
        <f t="shared" si="8"/>
        <v>#REF!</v>
      </c>
      <c r="K312" s="69" t="e">
        <f t="shared" si="9"/>
        <v>#REF!</v>
      </c>
    </row>
    <row r="313" spans="1:11" x14ac:dyDescent="0.25">
      <c r="A313" s="63" t="e">
        <f>IF(#REF!&lt;&gt;"",#REF!,"")</f>
        <v>#REF!</v>
      </c>
      <c r="B313" s="63" t="e">
        <f>IF(#REF!&lt;&gt;"",#REF!,"")</f>
        <v>#REF!</v>
      </c>
      <c r="C313" s="63" t="e">
        <f>IF(#REF!&lt;&gt;"",#REF!,"")</f>
        <v>#REF!</v>
      </c>
      <c r="D313" s="63" t="e">
        <f>IF(#REF!&lt;&gt;"",#REF!,"")</f>
        <v>#REF!</v>
      </c>
      <c r="E313" s="63" t="e">
        <f>IF(#REF!&lt;&gt;"",#REF!,"")</f>
        <v>#REF!</v>
      </c>
      <c r="F313" s="63" t="e">
        <f>IF(#REF!&lt;&gt;"",#REF!,"")</f>
        <v>#REF!</v>
      </c>
      <c r="G313" s="64" t="e">
        <f>IF(#REF!&lt;&gt;"",#REF!,"")</f>
        <v>#REF!</v>
      </c>
      <c r="H313" s="64" t="e">
        <f>IF(#REF!&lt;&gt;"",#REF!,"")</f>
        <v>#REF!</v>
      </c>
      <c r="I313" s="64" t="e">
        <f>IF(ISNA(VLOOKUP(B313,Base!$B$3:$I$198,8,0)),"",IF(VLOOKUP(B313,Base!$B$3:$I$198,8,0)&gt;42468,VLOOKUP(B313,Base!$B$3:$I$198,8,0),""))</f>
        <v>#REF!</v>
      </c>
      <c r="J313" s="63" t="e">
        <f t="shared" si="8"/>
        <v>#REF!</v>
      </c>
      <c r="K313" s="69" t="e">
        <f t="shared" si="9"/>
        <v>#REF!</v>
      </c>
    </row>
    <row r="314" spans="1:11" x14ac:dyDescent="0.25">
      <c r="A314" s="63" t="e">
        <f>IF(#REF!&lt;&gt;"",#REF!,"")</f>
        <v>#REF!</v>
      </c>
      <c r="B314" s="63" t="e">
        <f>IF(#REF!&lt;&gt;"",#REF!,"")</f>
        <v>#REF!</v>
      </c>
      <c r="C314" s="63" t="e">
        <f>IF(#REF!&lt;&gt;"",#REF!,"")</f>
        <v>#REF!</v>
      </c>
      <c r="D314" s="63" t="e">
        <f>IF(#REF!&lt;&gt;"",#REF!,"")</f>
        <v>#REF!</v>
      </c>
      <c r="E314" s="63" t="e">
        <f>IF(#REF!&lt;&gt;"",#REF!,"")</f>
        <v>#REF!</v>
      </c>
      <c r="F314" s="63" t="e">
        <f>IF(#REF!&lt;&gt;"",#REF!,"")</f>
        <v>#REF!</v>
      </c>
      <c r="G314" s="64" t="e">
        <f>IF(#REF!&lt;&gt;"",#REF!,"")</f>
        <v>#REF!</v>
      </c>
      <c r="H314" s="64" t="e">
        <f>IF(#REF!&lt;&gt;"",#REF!,"")</f>
        <v>#REF!</v>
      </c>
      <c r="I314" s="64" t="e">
        <f>IF(ISNA(VLOOKUP(B314,Base!$B$3:$I$198,8,0)),"",IF(VLOOKUP(B314,Base!$B$3:$I$198,8,0)&gt;42468,VLOOKUP(B314,Base!$B$3:$I$198,8,0),""))</f>
        <v>#REF!</v>
      </c>
      <c r="J314" s="63" t="e">
        <f t="shared" si="8"/>
        <v>#REF!</v>
      </c>
      <c r="K314" s="69" t="e">
        <f t="shared" si="9"/>
        <v>#REF!</v>
      </c>
    </row>
    <row r="315" spans="1:11" x14ac:dyDescent="0.25">
      <c r="A315" s="63" t="e">
        <f>IF(#REF!&lt;&gt;"",#REF!,"")</f>
        <v>#REF!</v>
      </c>
      <c r="B315" s="63" t="e">
        <f>IF(#REF!&lt;&gt;"",#REF!,"")</f>
        <v>#REF!</v>
      </c>
      <c r="C315" s="63" t="e">
        <f>IF(#REF!&lt;&gt;"",#REF!,"")</f>
        <v>#REF!</v>
      </c>
      <c r="D315" s="63" t="e">
        <f>IF(#REF!&lt;&gt;"",#REF!,"")</f>
        <v>#REF!</v>
      </c>
      <c r="E315" s="63" t="e">
        <f>IF(#REF!&lt;&gt;"",#REF!,"")</f>
        <v>#REF!</v>
      </c>
      <c r="F315" s="63" t="e">
        <f>IF(#REF!&lt;&gt;"",#REF!,"")</f>
        <v>#REF!</v>
      </c>
      <c r="G315" s="64" t="e">
        <f>IF(#REF!&lt;&gt;"",#REF!,"")</f>
        <v>#REF!</v>
      </c>
      <c r="H315" s="64" t="e">
        <f>IF(#REF!&lt;&gt;"",#REF!,"")</f>
        <v>#REF!</v>
      </c>
      <c r="I315" s="64" t="e">
        <f>IF(ISNA(VLOOKUP(B315,Base!$B$3:$I$198,8,0)),"",IF(VLOOKUP(B315,Base!$B$3:$I$198,8,0)&gt;42468,VLOOKUP(B315,Base!$B$3:$I$198,8,0),""))</f>
        <v>#REF!</v>
      </c>
      <c r="J315" s="63" t="e">
        <f t="shared" si="8"/>
        <v>#REF!</v>
      </c>
      <c r="K315" s="69" t="e">
        <f t="shared" si="9"/>
        <v>#REF!</v>
      </c>
    </row>
    <row r="316" spans="1:11" x14ac:dyDescent="0.25">
      <c r="A316" s="63" t="e">
        <f>IF(#REF!&lt;&gt;"",#REF!,"")</f>
        <v>#REF!</v>
      </c>
      <c r="B316" s="63" t="e">
        <f>IF(#REF!&lt;&gt;"",#REF!,"")</f>
        <v>#REF!</v>
      </c>
      <c r="C316" s="63" t="e">
        <f>IF(#REF!&lt;&gt;"",#REF!,"")</f>
        <v>#REF!</v>
      </c>
      <c r="D316" s="63" t="e">
        <f>IF(#REF!&lt;&gt;"",#REF!,"")</f>
        <v>#REF!</v>
      </c>
      <c r="E316" s="63" t="e">
        <f>IF(#REF!&lt;&gt;"",#REF!,"")</f>
        <v>#REF!</v>
      </c>
      <c r="F316" s="63" t="e">
        <f>IF(#REF!&lt;&gt;"",#REF!,"")</f>
        <v>#REF!</v>
      </c>
      <c r="G316" s="64" t="e">
        <f>IF(#REF!&lt;&gt;"",#REF!,"")</f>
        <v>#REF!</v>
      </c>
      <c r="H316" s="64" t="e">
        <f>IF(#REF!&lt;&gt;"",#REF!,"")</f>
        <v>#REF!</v>
      </c>
      <c r="I316" s="64" t="e">
        <f>IF(ISNA(VLOOKUP(B316,Base!$B$3:$I$198,8,0)),"",IF(VLOOKUP(B316,Base!$B$3:$I$198,8,0)&gt;42468,VLOOKUP(B316,Base!$B$3:$I$198,8,0),""))</f>
        <v>#REF!</v>
      </c>
      <c r="J316" s="63" t="e">
        <f t="shared" si="8"/>
        <v>#REF!</v>
      </c>
      <c r="K316" s="69" t="e">
        <f t="shared" si="9"/>
        <v>#REF!</v>
      </c>
    </row>
    <row r="317" spans="1:11" x14ac:dyDescent="0.25">
      <c r="A317" s="63" t="e">
        <f>IF(#REF!&lt;&gt;"",#REF!,"")</f>
        <v>#REF!</v>
      </c>
      <c r="B317" s="63" t="e">
        <f>IF(#REF!&lt;&gt;"",#REF!,"")</f>
        <v>#REF!</v>
      </c>
      <c r="C317" s="63" t="e">
        <f>IF(#REF!&lt;&gt;"",#REF!,"")</f>
        <v>#REF!</v>
      </c>
      <c r="D317" s="63" t="e">
        <f>IF(#REF!&lt;&gt;"",#REF!,"")</f>
        <v>#REF!</v>
      </c>
      <c r="E317" s="63" t="e">
        <f>IF(#REF!&lt;&gt;"",#REF!,"")</f>
        <v>#REF!</v>
      </c>
      <c r="F317" s="63" t="e">
        <f>IF(#REF!&lt;&gt;"",#REF!,"")</f>
        <v>#REF!</v>
      </c>
      <c r="G317" s="64" t="e">
        <f>IF(#REF!&lt;&gt;"",#REF!,"")</f>
        <v>#REF!</v>
      </c>
      <c r="H317" s="64" t="e">
        <f>IF(#REF!&lt;&gt;"",#REF!,"")</f>
        <v>#REF!</v>
      </c>
      <c r="I317" s="64" t="e">
        <f>IF(ISNA(VLOOKUP(B317,Base!$B$3:$I$198,8,0)),"",IF(VLOOKUP(B317,Base!$B$3:$I$198,8,0)&gt;42468,VLOOKUP(B317,Base!$B$3:$I$198,8,0),""))</f>
        <v>#REF!</v>
      </c>
      <c r="J317" s="63" t="e">
        <f t="shared" si="8"/>
        <v>#REF!</v>
      </c>
      <c r="K317" s="69" t="e">
        <f t="shared" si="9"/>
        <v>#REF!</v>
      </c>
    </row>
    <row r="318" spans="1:11" x14ac:dyDescent="0.25">
      <c r="A318" s="63" t="e">
        <f>IF(#REF!&lt;&gt;"",#REF!,"")</f>
        <v>#REF!</v>
      </c>
      <c r="B318" s="63" t="e">
        <f>IF(#REF!&lt;&gt;"",#REF!,"")</f>
        <v>#REF!</v>
      </c>
      <c r="C318" s="63" t="e">
        <f>IF(#REF!&lt;&gt;"",#REF!,"")</f>
        <v>#REF!</v>
      </c>
      <c r="D318" s="63" t="e">
        <f>IF(#REF!&lt;&gt;"",#REF!,"")</f>
        <v>#REF!</v>
      </c>
      <c r="E318" s="63" t="e">
        <f>IF(#REF!&lt;&gt;"",#REF!,"")</f>
        <v>#REF!</v>
      </c>
      <c r="F318" s="63" t="e">
        <f>IF(#REF!&lt;&gt;"",#REF!,"")</f>
        <v>#REF!</v>
      </c>
      <c r="G318" s="64" t="e">
        <f>IF(#REF!&lt;&gt;"",#REF!,"")</f>
        <v>#REF!</v>
      </c>
      <c r="H318" s="64" t="e">
        <f>IF(#REF!&lt;&gt;"",#REF!,"")</f>
        <v>#REF!</v>
      </c>
      <c r="I318" s="64" t="e">
        <f>IF(ISNA(VLOOKUP(B318,Base!$B$3:$I$198,8,0)),"",IF(VLOOKUP(B318,Base!$B$3:$I$198,8,0)&gt;42468,VLOOKUP(B318,Base!$B$3:$I$198,8,0),""))</f>
        <v>#REF!</v>
      </c>
      <c r="J318" s="63" t="e">
        <f t="shared" si="8"/>
        <v>#REF!</v>
      </c>
      <c r="K318" s="69" t="e">
        <f t="shared" si="9"/>
        <v>#REF!</v>
      </c>
    </row>
    <row r="319" spans="1:11" x14ac:dyDescent="0.25">
      <c r="A319" s="63" t="e">
        <f>IF(#REF!&lt;&gt;"",#REF!,"")</f>
        <v>#REF!</v>
      </c>
      <c r="B319" s="63" t="e">
        <f>IF(#REF!&lt;&gt;"",#REF!,"")</f>
        <v>#REF!</v>
      </c>
      <c r="C319" s="63" t="e">
        <f>IF(#REF!&lt;&gt;"",#REF!,"")</f>
        <v>#REF!</v>
      </c>
      <c r="D319" s="63" t="e">
        <f>IF(#REF!&lt;&gt;"",#REF!,"")</f>
        <v>#REF!</v>
      </c>
      <c r="E319" s="63" t="e">
        <f>IF(#REF!&lt;&gt;"",#REF!,"")</f>
        <v>#REF!</v>
      </c>
      <c r="F319" s="63" t="e">
        <f>IF(#REF!&lt;&gt;"",#REF!,"")</f>
        <v>#REF!</v>
      </c>
      <c r="G319" s="64" t="e">
        <f>IF(#REF!&lt;&gt;"",#REF!,"")</f>
        <v>#REF!</v>
      </c>
      <c r="H319" s="64" t="e">
        <f>IF(#REF!&lt;&gt;"",#REF!,"")</f>
        <v>#REF!</v>
      </c>
      <c r="I319" s="64" t="e">
        <f>IF(ISNA(VLOOKUP(B319,Base!$B$3:$I$198,8,0)),"",IF(VLOOKUP(B319,Base!$B$3:$I$198,8,0)&gt;42468,VLOOKUP(B319,Base!$B$3:$I$198,8,0),""))</f>
        <v>#REF!</v>
      </c>
      <c r="J319" s="63" t="e">
        <f t="shared" si="8"/>
        <v>#REF!</v>
      </c>
      <c r="K319" s="69" t="e">
        <f t="shared" si="9"/>
        <v>#REF!</v>
      </c>
    </row>
    <row r="320" spans="1:11" x14ac:dyDescent="0.25">
      <c r="A320" s="63" t="e">
        <f>IF(#REF!&lt;&gt;"",#REF!,"")</f>
        <v>#REF!</v>
      </c>
      <c r="B320" s="63" t="e">
        <f>IF(#REF!&lt;&gt;"",#REF!,"")</f>
        <v>#REF!</v>
      </c>
      <c r="C320" s="63" t="e">
        <f>IF(#REF!&lt;&gt;"",#REF!,"")</f>
        <v>#REF!</v>
      </c>
      <c r="D320" s="63" t="e">
        <f>IF(#REF!&lt;&gt;"",#REF!,"")</f>
        <v>#REF!</v>
      </c>
      <c r="E320" s="63" t="e">
        <f>IF(#REF!&lt;&gt;"",#REF!,"")</f>
        <v>#REF!</v>
      </c>
      <c r="F320" s="63" t="e">
        <f>IF(#REF!&lt;&gt;"",#REF!,"")</f>
        <v>#REF!</v>
      </c>
      <c r="G320" s="64" t="e">
        <f>IF(#REF!&lt;&gt;"",#REF!,"")</f>
        <v>#REF!</v>
      </c>
      <c r="H320" s="64" t="e">
        <f>IF(#REF!&lt;&gt;"",#REF!,"")</f>
        <v>#REF!</v>
      </c>
      <c r="I320" s="64" t="e">
        <f>IF(ISNA(VLOOKUP(B320,Base!$B$3:$I$198,8,0)),"",IF(VLOOKUP(B320,Base!$B$3:$I$198,8,0)&gt;42468,VLOOKUP(B320,Base!$B$3:$I$198,8,0),""))</f>
        <v>#REF!</v>
      </c>
      <c r="J320" s="63" t="e">
        <f t="shared" si="8"/>
        <v>#REF!</v>
      </c>
      <c r="K320" s="69" t="e">
        <f t="shared" si="9"/>
        <v>#REF!</v>
      </c>
    </row>
    <row r="321" spans="1:11" x14ac:dyDescent="0.25">
      <c r="A321" s="63" t="e">
        <f>IF(#REF!&lt;&gt;"",#REF!,"")</f>
        <v>#REF!</v>
      </c>
      <c r="B321" s="63" t="e">
        <f>IF(#REF!&lt;&gt;"",#REF!,"")</f>
        <v>#REF!</v>
      </c>
      <c r="C321" s="63" t="e">
        <f>IF(#REF!&lt;&gt;"",#REF!,"")</f>
        <v>#REF!</v>
      </c>
      <c r="D321" s="63" t="e">
        <f>IF(#REF!&lt;&gt;"",#REF!,"")</f>
        <v>#REF!</v>
      </c>
      <c r="E321" s="63" t="e">
        <f>IF(#REF!&lt;&gt;"",#REF!,"")</f>
        <v>#REF!</v>
      </c>
      <c r="F321" s="63" t="e">
        <f>IF(#REF!&lt;&gt;"",#REF!,"")</f>
        <v>#REF!</v>
      </c>
      <c r="G321" s="64" t="e">
        <f>IF(#REF!&lt;&gt;"",#REF!,"")</f>
        <v>#REF!</v>
      </c>
      <c r="H321" s="64" t="e">
        <f>IF(#REF!&lt;&gt;"",#REF!,"")</f>
        <v>#REF!</v>
      </c>
      <c r="I321" s="64" t="e">
        <f>IF(ISNA(VLOOKUP(B321,Base!$B$3:$I$198,8,0)),"",IF(VLOOKUP(B321,Base!$B$3:$I$198,8,0)&gt;42468,VLOOKUP(B321,Base!$B$3:$I$198,8,0),""))</f>
        <v>#REF!</v>
      </c>
      <c r="J321" s="63" t="e">
        <f t="shared" si="8"/>
        <v>#REF!</v>
      </c>
      <c r="K321" s="69" t="e">
        <f t="shared" si="9"/>
        <v>#REF!</v>
      </c>
    </row>
    <row r="322" spans="1:11" x14ac:dyDescent="0.25">
      <c r="A322" s="63" t="e">
        <f>IF(#REF!&lt;&gt;"",#REF!,"")</f>
        <v>#REF!</v>
      </c>
      <c r="B322" s="63" t="e">
        <f>IF(#REF!&lt;&gt;"",#REF!,"")</f>
        <v>#REF!</v>
      </c>
      <c r="C322" s="63" t="e">
        <f>IF(#REF!&lt;&gt;"",#REF!,"")</f>
        <v>#REF!</v>
      </c>
      <c r="D322" s="63" t="e">
        <f>IF(#REF!&lt;&gt;"",#REF!,"")</f>
        <v>#REF!</v>
      </c>
      <c r="E322" s="63" t="e">
        <f>IF(#REF!&lt;&gt;"",#REF!,"")</f>
        <v>#REF!</v>
      </c>
      <c r="F322" s="63" t="e">
        <f>IF(#REF!&lt;&gt;"",#REF!,"")</f>
        <v>#REF!</v>
      </c>
      <c r="G322" s="64" t="e">
        <f>IF(#REF!&lt;&gt;"",#REF!,"")</f>
        <v>#REF!</v>
      </c>
      <c r="H322" s="64" t="e">
        <f>IF(#REF!&lt;&gt;"",#REF!,"")</f>
        <v>#REF!</v>
      </c>
      <c r="I322" s="64" t="e">
        <f>IF(ISNA(VLOOKUP(B322,Base!$B$3:$I$198,8,0)),"",IF(VLOOKUP(B322,Base!$B$3:$I$198,8,0)&gt;42468,VLOOKUP(B322,Base!$B$3:$I$198,8,0),""))</f>
        <v>#REF!</v>
      </c>
      <c r="J322" s="63" t="e">
        <f t="shared" si="8"/>
        <v>#REF!</v>
      </c>
      <c r="K322" s="69" t="e">
        <f t="shared" si="9"/>
        <v>#REF!</v>
      </c>
    </row>
    <row r="323" spans="1:11" x14ac:dyDescent="0.25">
      <c r="A323" s="63" t="e">
        <f>IF(#REF!&lt;&gt;"",#REF!,"")</f>
        <v>#REF!</v>
      </c>
      <c r="B323" s="63" t="e">
        <f>IF(#REF!&lt;&gt;"",#REF!,"")</f>
        <v>#REF!</v>
      </c>
      <c r="C323" s="63" t="e">
        <f>IF(#REF!&lt;&gt;"",#REF!,"")</f>
        <v>#REF!</v>
      </c>
      <c r="D323" s="63" t="e">
        <f>IF(#REF!&lt;&gt;"",#REF!,"")</f>
        <v>#REF!</v>
      </c>
      <c r="E323" s="63" t="e">
        <f>IF(#REF!&lt;&gt;"",#REF!,"")</f>
        <v>#REF!</v>
      </c>
      <c r="F323" s="63" t="e">
        <f>IF(#REF!&lt;&gt;"",#REF!,"")</f>
        <v>#REF!</v>
      </c>
      <c r="G323" s="64" t="e">
        <f>IF(#REF!&lt;&gt;"",#REF!,"")</f>
        <v>#REF!</v>
      </c>
      <c r="H323" s="64" t="e">
        <f>IF(#REF!&lt;&gt;"",#REF!,"")</f>
        <v>#REF!</v>
      </c>
      <c r="I323" s="64" t="e">
        <f>IF(ISNA(VLOOKUP(B323,Base!$B$3:$I$198,8,0)),"",IF(VLOOKUP(B323,Base!$B$3:$I$198,8,0)&gt;42468,VLOOKUP(B323,Base!$B$3:$I$198,8,0),""))</f>
        <v>#REF!</v>
      </c>
      <c r="J323" s="63" t="e">
        <f t="shared" ref="J323:J386" si="10">IF(E323&lt;&gt;"",IF(E323="NO",IF(ISNUMBER(G323),IF(ISNUMBER(H323),H323-G323,"Sin fecha final"),"Sin fecha inicial"),"Permanente"),"")</f>
        <v>#REF!</v>
      </c>
      <c r="K323" s="69" t="e">
        <f t="shared" ref="K323:K386" si="11">IF(E323&lt;&gt;"",IF(E323="NO",IF(ISNUMBER(H323),IF(ISNUMBER(I323),I323-H323,"Sin fecha final"),"Sin fecha inicial"),"Permanente"),"")</f>
        <v>#REF!</v>
      </c>
    </row>
    <row r="324" spans="1:11" x14ac:dyDescent="0.25">
      <c r="A324" s="63" t="e">
        <f>IF(#REF!&lt;&gt;"",#REF!,"")</f>
        <v>#REF!</v>
      </c>
      <c r="B324" s="63" t="e">
        <f>IF(#REF!&lt;&gt;"",#REF!,"")</f>
        <v>#REF!</v>
      </c>
      <c r="C324" s="63" t="e">
        <f>IF(#REF!&lt;&gt;"",#REF!,"")</f>
        <v>#REF!</v>
      </c>
      <c r="D324" s="63" t="e">
        <f>IF(#REF!&lt;&gt;"",#REF!,"")</f>
        <v>#REF!</v>
      </c>
      <c r="E324" s="63" t="e">
        <f>IF(#REF!&lt;&gt;"",#REF!,"")</f>
        <v>#REF!</v>
      </c>
      <c r="F324" s="63" t="e">
        <f>IF(#REF!&lt;&gt;"",#REF!,"")</f>
        <v>#REF!</v>
      </c>
      <c r="G324" s="64" t="e">
        <f>IF(#REF!&lt;&gt;"",#REF!,"")</f>
        <v>#REF!</v>
      </c>
      <c r="H324" s="64" t="e">
        <f>IF(#REF!&lt;&gt;"",#REF!,"")</f>
        <v>#REF!</v>
      </c>
      <c r="I324" s="64" t="e">
        <f>IF(ISNA(VLOOKUP(B324,Base!$B$3:$I$198,8,0)),"",IF(VLOOKUP(B324,Base!$B$3:$I$198,8,0)&gt;42468,VLOOKUP(B324,Base!$B$3:$I$198,8,0),""))</f>
        <v>#REF!</v>
      </c>
      <c r="J324" s="63" t="e">
        <f t="shared" si="10"/>
        <v>#REF!</v>
      </c>
      <c r="K324" s="69" t="e">
        <f t="shared" si="11"/>
        <v>#REF!</v>
      </c>
    </row>
    <row r="325" spans="1:11" x14ac:dyDescent="0.25">
      <c r="A325" s="63" t="e">
        <f>IF(#REF!&lt;&gt;"",#REF!,"")</f>
        <v>#REF!</v>
      </c>
      <c r="B325" s="63" t="e">
        <f>IF(#REF!&lt;&gt;"",#REF!,"")</f>
        <v>#REF!</v>
      </c>
      <c r="C325" s="63" t="e">
        <f>IF(#REF!&lt;&gt;"",#REF!,"")</f>
        <v>#REF!</v>
      </c>
      <c r="D325" s="63" t="e">
        <f>IF(#REF!&lt;&gt;"",#REF!,"")</f>
        <v>#REF!</v>
      </c>
      <c r="E325" s="63" t="e">
        <f>IF(#REF!&lt;&gt;"",#REF!,"")</f>
        <v>#REF!</v>
      </c>
      <c r="F325" s="63" t="e">
        <f>IF(#REF!&lt;&gt;"",#REF!,"")</f>
        <v>#REF!</v>
      </c>
      <c r="G325" s="64" t="e">
        <f>IF(#REF!&lt;&gt;"",#REF!,"")</f>
        <v>#REF!</v>
      </c>
      <c r="H325" s="64" t="e">
        <f>IF(#REF!&lt;&gt;"",#REF!,"")</f>
        <v>#REF!</v>
      </c>
      <c r="I325" s="64" t="e">
        <f>IF(ISNA(VLOOKUP(B325,Base!$B$3:$I$198,8,0)),"",IF(VLOOKUP(B325,Base!$B$3:$I$198,8,0)&gt;42468,VLOOKUP(B325,Base!$B$3:$I$198,8,0),""))</f>
        <v>#REF!</v>
      </c>
      <c r="J325" s="63" t="e">
        <f t="shared" si="10"/>
        <v>#REF!</v>
      </c>
      <c r="K325" s="69" t="e">
        <f t="shared" si="11"/>
        <v>#REF!</v>
      </c>
    </row>
    <row r="326" spans="1:11" x14ac:dyDescent="0.25">
      <c r="A326" s="63" t="e">
        <f>IF(#REF!&lt;&gt;"",#REF!,"")</f>
        <v>#REF!</v>
      </c>
      <c r="B326" s="63" t="e">
        <f>IF(#REF!&lt;&gt;"",#REF!,"")</f>
        <v>#REF!</v>
      </c>
      <c r="C326" s="63" t="e">
        <f>IF(#REF!&lt;&gt;"",#REF!,"")</f>
        <v>#REF!</v>
      </c>
      <c r="D326" s="63" t="e">
        <f>IF(#REF!&lt;&gt;"",#REF!,"")</f>
        <v>#REF!</v>
      </c>
      <c r="E326" s="63" t="e">
        <f>IF(#REF!&lt;&gt;"",#REF!,"")</f>
        <v>#REF!</v>
      </c>
      <c r="F326" s="63" t="e">
        <f>IF(#REF!&lt;&gt;"",#REF!,"")</f>
        <v>#REF!</v>
      </c>
      <c r="G326" s="64" t="e">
        <f>IF(#REF!&lt;&gt;"",#REF!,"")</f>
        <v>#REF!</v>
      </c>
      <c r="H326" s="64" t="e">
        <f>IF(#REF!&lt;&gt;"",#REF!,"")</f>
        <v>#REF!</v>
      </c>
      <c r="I326" s="64" t="e">
        <f>IF(ISNA(VLOOKUP(B326,Base!$B$3:$I$198,8,0)),"",IF(VLOOKUP(B326,Base!$B$3:$I$198,8,0)&gt;42468,VLOOKUP(B326,Base!$B$3:$I$198,8,0),""))</f>
        <v>#REF!</v>
      </c>
      <c r="J326" s="63" t="e">
        <f t="shared" si="10"/>
        <v>#REF!</v>
      </c>
      <c r="K326" s="69" t="e">
        <f t="shared" si="11"/>
        <v>#REF!</v>
      </c>
    </row>
    <row r="327" spans="1:11" x14ac:dyDescent="0.25">
      <c r="A327" s="63" t="e">
        <f>IF(#REF!&lt;&gt;"",#REF!,"")</f>
        <v>#REF!</v>
      </c>
      <c r="B327" s="63" t="e">
        <f>IF(#REF!&lt;&gt;"",#REF!,"")</f>
        <v>#REF!</v>
      </c>
      <c r="C327" s="63" t="e">
        <f>IF(#REF!&lt;&gt;"",#REF!,"")</f>
        <v>#REF!</v>
      </c>
      <c r="D327" s="63" t="e">
        <f>IF(#REF!&lt;&gt;"",#REF!,"")</f>
        <v>#REF!</v>
      </c>
      <c r="E327" s="63" t="e">
        <f>IF(#REF!&lt;&gt;"",#REF!,"")</f>
        <v>#REF!</v>
      </c>
      <c r="F327" s="63" t="e">
        <f>IF(#REF!&lt;&gt;"",#REF!,"")</f>
        <v>#REF!</v>
      </c>
      <c r="G327" s="64" t="e">
        <f>IF(#REF!&lt;&gt;"",#REF!,"")</f>
        <v>#REF!</v>
      </c>
      <c r="H327" s="64" t="e">
        <f>IF(#REF!&lt;&gt;"",#REF!,"")</f>
        <v>#REF!</v>
      </c>
      <c r="I327" s="64" t="e">
        <f>IF(ISNA(VLOOKUP(B327,Base!$B$3:$I$198,8,0)),"",IF(VLOOKUP(B327,Base!$B$3:$I$198,8,0)&gt;42468,VLOOKUP(B327,Base!$B$3:$I$198,8,0),""))</f>
        <v>#REF!</v>
      </c>
      <c r="J327" s="63" t="e">
        <f t="shared" si="10"/>
        <v>#REF!</v>
      </c>
      <c r="K327" s="69" t="e">
        <f t="shared" si="11"/>
        <v>#REF!</v>
      </c>
    </row>
    <row r="328" spans="1:11" x14ac:dyDescent="0.25">
      <c r="A328" s="63" t="e">
        <f>IF(#REF!&lt;&gt;"",#REF!,"")</f>
        <v>#REF!</v>
      </c>
      <c r="B328" s="63" t="e">
        <f>IF(#REF!&lt;&gt;"",#REF!,"")</f>
        <v>#REF!</v>
      </c>
      <c r="C328" s="63" t="e">
        <f>IF(#REF!&lt;&gt;"",#REF!,"")</f>
        <v>#REF!</v>
      </c>
      <c r="D328" s="63" t="e">
        <f>IF(#REF!&lt;&gt;"",#REF!,"")</f>
        <v>#REF!</v>
      </c>
      <c r="E328" s="63" t="e">
        <f>IF(#REF!&lt;&gt;"",#REF!,"")</f>
        <v>#REF!</v>
      </c>
      <c r="F328" s="63" t="e">
        <f>IF(#REF!&lt;&gt;"",#REF!,"")</f>
        <v>#REF!</v>
      </c>
      <c r="G328" s="64" t="e">
        <f>IF(#REF!&lt;&gt;"",#REF!,"")</f>
        <v>#REF!</v>
      </c>
      <c r="H328" s="64" t="e">
        <f>IF(#REF!&lt;&gt;"",#REF!,"")</f>
        <v>#REF!</v>
      </c>
      <c r="I328" s="64" t="e">
        <f>IF(ISNA(VLOOKUP(B328,Base!$B$3:$I$198,8,0)),"",IF(VLOOKUP(B328,Base!$B$3:$I$198,8,0)&gt;42468,VLOOKUP(B328,Base!$B$3:$I$198,8,0),""))</f>
        <v>#REF!</v>
      </c>
      <c r="J328" s="63" t="e">
        <f t="shared" si="10"/>
        <v>#REF!</v>
      </c>
      <c r="K328" s="69" t="e">
        <f t="shared" si="11"/>
        <v>#REF!</v>
      </c>
    </row>
    <row r="329" spans="1:11" x14ac:dyDescent="0.25">
      <c r="A329" s="63" t="e">
        <f>IF(#REF!&lt;&gt;"",#REF!,"")</f>
        <v>#REF!</v>
      </c>
      <c r="B329" s="63" t="e">
        <f>IF(#REF!&lt;&gt;"",#REF!,"")</f>
        <v>#REF!</v>
      </c>
      <c r="C329" s="63" t="e">
        <f>IF(#REF!&lt;&gt;"",#REF!,"")</f>
        <v>#REF!</v>
      </c>
      <c r="D329" s="63" t="e">
        <f>IF(#REF!&lt;&gt;"",#REF!,"")</f>
        <v>#REF!</v>
      </c>
      <c r="E329" s="63" t="e">
        <f>IF(#REF!&lt;&gt;"",#REF!,"")</f>
        <v>#REF!</v>
      </c>
      <c r="F329" s="63" t="e">
        <f>IF(#REF!&lt;&gt;"",#REF!,"")</f>
        <v>#REF!</v>
      </c>
      <c r="G329" s="64" t="e">
        <f>IF(#REF!&lt;&gt;"",#REF!,"")</f>
        <v>#REF!</v>
      </c>
      <c r="H329" s="64" t="e">
        <f>IF(#REF!&lt;&gt;"",#REF!,"")</f>
        <v>#REF!</v>
      </c>
      <c r="I329" s="64" t="e">
        <f>IF(ISNA(VLOOKUP(B329,Base!$B$3:$I$198,8,0)),"",IF(VLOOKUP(B329,Base!$B$3:$I$198,8,0)&gt;42468,VLOOKUP(B329,Base!$B$3:$I$198,8,0),""))</f>
        <v>#REF!</v>
      </c>
      <c r="J329" s="63" t="e">
        <f t="shared" si="10"/>
        <v>#REF!</v>
      </c>
      <c r="K329" s="69" t="e">
        <f t="shared" si="11"/>
        <v>#REF!</v>
      </c>
    </row>
    <row r="330" spans="1:11" x14ac:dyDescent="0.25">
      <c r="A330" s="63" t="e">
        <f>IF(#REF!&lt;&gt;"",#REF!,"")</f>
        <v>#REF!</v>
      </c>
      <c r="B330" s="63" t="e">
        <f>IF(#REF!&lt;&gt;"",#REF!,"")</f>
        <v>#REF!</v>
      </c>
      <c r="C330" s="63" t="e">
        <f>IF(#REF!&lt;&gt;"",#REF!,"")</f>
        <v>#REF!</v>
      </c>
      <c r="D330" s="63" t="e">
        <f>IF(#REF!&lt;&gt;"",#REF!,"")</f>
        <v>#REF!</v>
      </c>
      <c r="E330" s="63" t="e">
        <f>IF(#REF!&lt;&gt;"",#REF!,"")</f>
        <v>#REF!</v>
      </c>
      <c r="F330" s="63" t="e">
        <f>IF(#REF!&lt;&gt;"",#REF!,"")</f>
        <v>#REF!</v>
      </c>
      <c r="G330" s="64" t="e">
        <f>IF(#REF!&lt;&gt;"",#REF!,"")</f>
        <v>#REF!</v>
      </c>
      <c r="H330" s="64" t="e">
        <f>IF(#REF!&lt;&gt;"",#REF!,"")</f>
        <v>#REF!</v>
      </c>
      <c r="I330" s="64" t="e">
        <f>IF(ISNA(VLOOKUP(B330,Base!$B$3:$I$198,8,0)),"",IF(VLOOKUP(B330,Base!$B$3:$I$198,8,0)&gt;42468,VLOOKUP(B330,Base!$B$3:$I$198,8,0),""))</f>
        <v>#REF!</v>
      </c>
      <c r="J330" s="63" t="e">
        <f t="shared" si="10"/>
        <v>#REF!</v>
      </c>
      <c r="K330" s="69" t="e">
        <f t="shared" si="11"/>
        <v>#REF!</v>
      </c>
    </row>
    <row r="331" spans="1:11" x14ac:dyDescent="0.25">
      <c r="A331" s="63" t="e">
        <f>IF(#REF!&lt;&gt;"",#REF!,"")</f>
        <v>#REF!</v>
      </c>
      <c r="B331" s="63" t="e">
        <f>IF(#REF!&lt;&gt;"",#REF!,"")</f>
        <v>#REF!</v>
      </c>
      <c r="C331" s="63" t="e">
        <f>IF(#REF!&lt;&gt;"",#REF!,"")</f>
        <v>#REF!</v>
      </c>
      <c r="D331" s="63" t="e">
        <f>IF(#REF!&lt;&gt;"",#REF!,"")</f>
        <v>#REF!</v>
      </c>
      <c r="E331" s="63" t="e">
        <f>IF(#REF!&lt;&gt;"",#REF!,"")</f>
        <v>#REF!</v>
      </c>
      <c r="F331" s="63" t="e">
        <f>IF(#REF!&lt;&gt;"",#REF!,"")</f>
        <v>#REF!</v>
      </c>
      <c r="G331" s="64" t="e">
        <f>IF(#REF!&lt;&gt;"",#REF!,"")</f>
        <v>#REF!</v>
      </c>
      <c r="H331" s="64" t="e">
        <f>IF(#REF!&lt;&gt;"",#REF!,"")</f>
        <v>#REF!</v>
      </c>
      <c r="I331" s="64" t="e">
        <f>IF(ISNA(VLOOKUP(B331,Base!$B$3:$I$198,8,0)),"",IF(VLOOKUP(B331,Base!$B$3:$I$198,8,0)&gt;42468,VLOOKUP(B331,Base!$B$3:$I$198,8,0),""))</f>
        <v>#REF!</v>
      </c>
      <c r="J331" s="63" t="e">
        <f t="shared" si="10"/>
        <v>#REF!</v>
      </c>
      <c r="K331" s="69" t="e">
        <f t="shared" si="11"/>
        <v>#REF!</v>
      </c>
    </row>
    <row r="332" spans="1:11" x14ac:dyDescent="0.25">
      <c r="A332" s="63" t="e">
        <f>IF(#REF!&lt;&gt;"",#REF!,"")</f>
        <v>#REF!</v>
      </c>
      <c r="B332" s="63" t="e">
        <f>IF(#REF!&lt;&gt;"",#REF!,"")</f>
        <v>#REF!</v>
      </c>
      <c r="C332" s="63" t="e">
        <f>IF(#REF!&lt;&gt;"",#REF!,"")</f>
        <v>#REF!</v>
      </c>
      <c r="D332" s="63" t="e">
        <f>IF(#REF!&lt;&gt;"",#REF!,"")</f>
        <v>#REF!</v>
      </c>
      <c r="E332" s="63" t="e">
        <f>IF(#REF!&lt;&gt;"",#REF!,"")</f>
        <v>#REF!</v>
      </c>
      <c r="F332" s="63" t="e">
        <f>IF(#REF!&lt;&gt;"",#REF!,"")</f>
        <v>#REF!</v>
      </c>
      <c r="G332" s="64" t="e">
        <f>IF(#REF!&lt;&gt;"",#REF!,"")</f>
        <v>#REF!</v>
      </c>
      <c r="H332" s="64" t="e">
        <f>IF(#REF!&lt;&gt;"",#REF!,"")</f>
        <v>#REF!</v>
      </c>
      <c r="I332" s="64" t="e">
        <f>IF(ISNA(VLOOKUP(B332,Base!$B$3:$I$198,8,0)),"",IF(VLOOKUP(B332,Base!$B$3:$I$198,8,0)&gt;42468,VLOOKUP(B332,Base!$B$3:$I$198,8,0),""))</f>
        <v>#REF!</v>
      </c>
      <c r="J332" s="63" t="e">
        <f t="shared" si="10"/>
        <v>#REF!</v>
      </c>
      <c r="K332" s="69" t="e">
        <f t="shared" si="11"/>
        <v>#REF!</v>
      </c>
    </row>
    <row r="333" spans="1:11" x14ac:dyDescent="0.25">
      <c r="A333" s="63" t="e">
        <f>IF(#REF!&lt;&gt;"",#REF!,"")</f>
        <v>#REF!</v>
      </c>
      <c r="B333" s="63" t="e">
        <f>IF(#REF!&lt;&gt;"",#REF!,"")</f>
        <v>#REF!</v>
      </c>
      <c r="C333" s="63" t="e">
        <f>IF(#REF!&lt;&gt;"",#REF!,"")</f>
        <v>#REF!</v>
      </c>
      <c r="D333" s="63" t="e">
        <f>IF(#REF!&lt;&gt;"",#REF!,"")</f>
        <v>#REF!</v>
      </c>
      <c r="E333" s="63" t="e">
        <f>IF(#REF!&lt;&gt;"",#REF!,"")</f>
        <v>#REF!</v>
      </c>
      <c r="F333" s="63" t="e">
        <f>IF(#REF!&lt;&gt;"",#REF!,"")</f>
        <v>#REF!</v>
      </c>
      <c r="G333" s="64" t="e">
        <f>IF(#REF!&lt;&gt;"",#REF!,"")</f>
        <v>#REF!</v>
      </c>
      <c r="H333" s="64" t="e">
        <f>IF(#REF!&lt;&gt;"",#REF!,"")</f>
        <v>#REF!</v>
      </c>
      <c r="I333" s="64" t="e">
        <f>IF(ISNA(VLOOKUP(B333,Base!$B$3:$I$198,8,0)),"",IF(VLOOKUP(B333,Base!$B$3:$I$198,8,0)&gt;42468,VLOOKUP(B333,Base!$B$3:$I$198,8,0),""))</f>
        <v>#REF!</v>
      </c>
      <c r="J333" s="63" t="e">
        <f t="shared" si="10"/>
        <v>#REF!</v>
      </c>
      <c r="K333" s="69" t="e">
        <f t="shared" si="11"/>
        <v>#REF!</v>
      </c>
    </row>
    <row r="334" spans="1:11" x14ac:dyDescent="0.25">
      <c r="A334" s="63" t="e">
        <f>IF(#REF!&lt;&gt;"",#REF!,"")</f>
        <v>#REF!</v>
      </c>
      <c r="B334" s="63" t="e">
        <f>IF(#REF!&lt;&gt;"",#REF!,"")</f>
        <v>#REF!</v>
      </c>
      <c r="C334" s="63" t="e">
        <f>IF(#REF!&lt;&gt;"",#REF!,"")</f>
        <v>#REF!</v>
      </c>
      <c r="D334" s="63" t="e">
        <f>IF(#REF!&lt;&gt;"",#REF!,"")</f>
        <v>#REF!</v>
      </c>
      <c r="E334" s="63" t="e">
        <f>IF(#REF!&lt;&gt;"",#REF!,"")</f>
        <v>#REF!</v>
      </c>
      <c r="F334" s="63" t="e">
        <f>IF(#REF!&lt;&gt;"",#REF!,"")</f>
        <v>#REF!</v>
      </c>
      <c r="G334" s="64" t="e">
        <f>IF(#REF!&lt;&gt;"",#REF!,"")</f>
        <v>#REF!</v>
      </c>
      <c r="H334" s="64" t="e">
        <f>IF(#REF!&lt;&gt;"",#REF!,"")</f>
        <v>#REF!</v>
      </c>
      <c r="I334" s="64" t="e">
        <f>IF(ISNA(VLOOKUP(B334,Base!$B$3:$I$198,8,0)),"",IF(VLOOKUP(B334,Base!$B$3:$I$198,8,0)&gt;42468,VLOOKUP(B334,Base!$B$3:$I$198,8,0),""))</f>
        <v>#REF!</v>
      </c>
      <c r="J334" s="63" t="e">
        <f t="shared" si="10"/>
        <v>#REF!</v>
      </c>
      <c r="K334" s="69" t="e">
        <f t="shared" si="11"/>
        <v>#REF!</v>
      </c>
    </row>
    <row r="335" spans="1:11" x14ac:dyDescent="0.25">
      <c r="A335" s="63" t="e">
        <f>IF(#REF!&lt;&gt;"",#REF!,"")</f>
        <v>#REF!</v>
      </c>
      <c r="B335" s="63" t="e">
        <f>IF(#REF!&lt;&gt;"",#REF!,"")</f>
        <v>#REF!</v>
      </c>
      <c r="C335" s="63" t="e">
        <f>IF(#REF!&lt;&gt;"",#REF!,"")</f>
        <v>#REF!</v>
      </c>
      <c r="D335" s="63" t="e">
        <f>IF(#REF!&lt;&gt;"",#REF!,"")</f>
        <v>#REF!</v>
      </c>
      <c r="E335" s="63" t="e">
        <f>IF(#REF!&lt;&gt;"",#REF!,"")</f>
        <v>#REF!</v>
      </c>
      <c r="F335" s="63" t="e">
        <f>IF(#REF!&lt;&gt;"",#REF!,"")</f>
        <v>#REF!</v>
      </c>
      <c r="G335" s="64" t="e">
        <f>IF(#REF!&lt;&gt;"",#REF!,"")</f>
        <v>#REF!</v>
      </c>
      <c r="H335" s="64" t="e">
        <f>IF(#REF!&lt;&gt;"",#REF!,"")</f>
        <v>#REF!</v>
      </c>
      <c r="I335" s="64" t="e">
        <f>IF(ISNA(VLOOKUP(B335,Base!$B$3:$I$198,8,0)),"",IF(VLOOKUP(B335,Base!$B$3:$I$198,8,0)&gt;42468,VLOOKUP(B335,Base!$B$3:$I$198,8,0),""))</f>
        <v>#REF!</v>
      </c>
      <c r="J335" s="63" t="e">
        <f t="shared" si="10"/>
        <v>#REF!</v>
      </c>
      <c r="K335" s="69" t="e">
        <f t="shared" si="11"/>
        <v>#REF!</v>
      </c>
    </row>
    <row r="336" spans="1:11" x14ac:dyDescent="0.25">
      <c r="A336" s="63" t="e">
        <f>IF(#REF!&lt;&gt;"",#REF!,"")</f>
        <v>#REF!</v>
      </c>
      <c r="B336" s="63" t="e">
        <f>IF(#REF!&lt;&gt;"",#REF!,"")</f>
        <v>#REF!</v>
      </c>
      <c r="C336" s="63" t="e">
        <f>IF(#REF!&lt;&gt;"",#REF!,"")</f>
        <v>#REF!</v>
      </c>
      <c r="D336" s="63" t="e">
        <f>IF(#REF!&lt;&gt;"",#REF!,"")</f>
        <v>#REF!</v>
      </c>
      <c r="E336" s="63" t="e">
        <f>IF(#REF!&lt;&gt;"",#REF!,"")</f>
        <v>#REF!</v>
      </c>
      <c r="F336" s="63" t="e">
        <f>IF(#REF!&lt;&gt;"",#REF!,"")</f>
        <v>#REF!</v>
      </c>
      <c r="G336" s="64" t="e">
        <f>IF(#REF!&lt;&gt;"",#REF!,"")</f>
        <v>#REF!</v>
      </c>
      <c r="H336" s="64" t="e">
        <f>IF(#REF!&lt;&gt;"",#REF!,"")</f>
        <v>#REF!</v>
      </c>
      <c r="I336" s="64" t="e">
        <f>IF(ISNA(VLOOKUP(B336,Base!$B$3:$I$198,8,0)),"",IF(VLOOKUP(B336,Base!$B$3:$I$198,8,0)&gt;42468,VLOOKUP(B336,Base!$B$3:$I$198,8,0),""))</f>
        <v>#REF!</v>
      </c>
      <c r="J336" s="63" t="e">
        <f t="shared" si="10"/>
        <v>#REF!</v>
      </c>
      <c r="K336" s="69" t="e">
        <f t="shared" si="11"/>
        <v>#REF!</v>
      </c>
    </row>
    <row r="337" spans="1:11" x14ac:dyDescent="0.25">
      <c r="A337" s="63" t="e">
        <f>IF(#REF!&lt;&gt;"",#REF!,"")</f>
        <v>#REF!</v>
      </c>
      <c r="B337" s="63" t="e">
        <f>IF(#REF!&lt;&gt;"",#REF!,"")</f>
        <v>#REF!</v>
      </c>
      <c r="C337" s="63" t="e">
        <f>IF(#REF!&lt;&gt;"",#REF!,"")</f>
        <v>#REF!</v>
      </c>
      <c r="D337" s="63" t="e">
        <f>IF(#REF!&lt;&gt;"",#REF!,"")</f>
        <v>#REF!</v>
      </c>
      <c r="E337" s="63" t="e">
        <f>IF(#REF!&lt;&gt;"",#REF!,"")</f>
        <v>#REF!</v>
      </c>
      <c r="F337" s="63" t="e">
        <f>IF(#REF!&lt;&gt;"",#REF!,"")</f>
        <v>#REF!</v>
      </c>
      <c r="G337" s="64" t="e">
        <f>IF(#REF!&lt;&gt;"",#REF!,"")</f>
        <v>#REF!</v>
      </c>
      <c r="H337" s="64" t="e">
        <f>IF(#REF!&lt;&gt;"",#REF!,"")</f>
        <v>#REF!</v>
      </c>
      <c r="I337" s="64" t="e">
        <f>IF(ISNA(VLOOKUP(B337,Base!$B$3:$I$198,8,0)),"",IF(VLOOKUP(B337,Base!$B$3:$I$198,8,0)&gt;42468,VLOOKUP(B337,Base!$B$3:$I$198,8,0),""))</f>
        <v>#REF!</v>
      </c>
      <c r="J337" s="63" t="e">
        <f t="shared" si="10"/>
        <v>#REF!</v>
      </c>
      <c r="K337" s="69" t="e">
        <f t="shared" si="11"/>
        <v>#REF!</v>
      </c>
    </row>
    <row r="338" spans="1:11" x14ac:dyDescent="0.25">
      <c r="A338" s="63" t="e">
        <f>IF(#REF!&lt;&gt;"",#REF!,"")</f>
        <v>#REF!</v>
      </c>
      <c r="B338" s="63" t="e">
        <f>IF(#REF!&lt;&gt;"",#REF!,"")</f>
        <v>#REF!</v>
      </c>
      <c r="C338" s="63" t="e">
        <f>IF(#REF!&lt;&gt;"",#REF!,"")</f>
        <v>#REF!</v>
      </c>
      <c r="D338" s="63" t="e">
        <f>IF(#REF!&lt;&gt;"",#REF!,"")</f>
        <v>#REF!</v>
      </c>
      <c r="E338" s="63" t="e">
        <f>IF(#REF!&lt;&gt;"",#REF!,"")</f>
        <v>#REF!</v>
      </c>
      <c r="F338" s="63" t="e">
        <f>IF(#REF!&lt;&gt;"",#REF!,"")</f>
        <v>#REF!</v>
      </c>
      <c r="G338" s="64" t="e">
        <f>IF(#REF!&lt;&gt;"",#REF!,"")</f>
        <v>#REF!</v>
      </c>
      <c r="H338" s="64" t="e">
        <f>IF(#REF!&lt;&gt;"",#REF!,"")</f>
        <v>#REF!</v>
      </c>
      <c r="I338" s="64" t="e">
        <f>IF(ISNA(VLOOKUP(B338,Base!$B$3:$I$198,8,0)),"",IF(VLOOKUP(B338,Base!$B$3:$I$198,8,0)&gt;42468,VLOOKUP(B338,Base!$B$3:$I$198,8,0),""))</f>
        <v>#REF!</v>
      </c>
      <c r="J338" s="63" t="e">
        <f t="shared" si="10"/>
        <v>#REF!</v>
      </c>
      <c r="K338" s="69" t="e">
        <f t="shared" si="11"/>
        <v>#REF!</v>
      </c>
    </row>
    <row r="339" spans="1:11" x14ac:dyDescent="0.25">
      <c r="A339" s="63" t="e">
        <f>IF(#REF!&lt;&gt;"",#REF!,"")</f>
        <v>#REF!</v>
      </c>
      <c r="B339" s="63" t="e">
        <f>IF(#REF!&lt;&gt;"",#REF!,"")</f>
        <v>#REF!</v>
      </c>
      <c r="C339" s="63" t="e">
        <f>IF(#REF!&lt;&gt;"",#REF!,"")</f>
        <v>#REF!</v>
      </c>
      <c r="D339" s="63" t="e">
        <f>IF(#REF!&lt;&gt;"",#REF!,"")</f>
        <v>#REF!</v>
      </c>
      <c r="E339" s="63" t="e">
        <f>IF(#REF!&lt;&gt;"",#REF!,"")</f>
        <v>#REF!</v>
      </c>
      <c r="F339" s="63" t="e">
        <f>IF(#REF!&lt;&gt;"",#REF!,"")</f>
        <v>#REF!</v>
      </c>
      <c r="G339" s="64" t="e">
        <f>IF(#REF!&lt;&gt;"",#REF!,"")</f>
        <v>#REF!</v>
      </c>
      <c r="H339" s="64" t="e">
        <f>IF(#REF!&lt;&gt;"",#REF!,"")</f>
        <v>#REF!</v>
      </c>
      <c r="I339" s="64" t="e">
        <f>IF(ISNA(VLOOKUP(B339,Base!$B$3:$I$198,8,0)),"",IF(VLOOKUP(B339,Base!$B$3:$I$198,8,0)&gt;42468,VLOOKUP(B339,Base!$B$3:$I$198,8,0),""))</f>
        <v>#REF!</v>
      </c>
      <c r="J339" s="63" t="e">
        <f t="shared" si="10"/>
        <v>#REF!</v>
      </c>
      <c r="K339" s="69" t="e">
        <f t="shared" si="11"/>
        <v>#REF!</v>
      </c>
    </row>
    <row r="340" spans="1:11" x14ac:dyDescent="0.25">
      <c r="A340" s="63" t="e">
        <f>IF(#REF!&lt;&gt;"",#REF!,"")</f>
        <v>#REF!</v>
      </c>
      <c r="B340" s="63" t="e">
        <f>IF(#REF!&lt;&gt;"",#REF!,"")</f>
        <v>#REF!</v>
      </c>
      <c r="C340" s="63" t="e">
        <f>IF(#REF!&lt;&gt;"",#REF!,"")</f>
        <v>#REF!</v>
      </c>
      <c r="D340" s="63" t="e">
        <f>IF(#REF!&lt;&gt;"",#REF!,"")</f>
        <v>#REF!</v>
      </c>
      <c r="E340" s="63" t="e">
        <f>IF(#REF!&lt;&gt;"",#REF!,"")</f>
        <v>#REF!</v>
      </c>
      <c r="F340" s="63" t="e">
        <f>IF(#REF!&lt;&gt;"",#REF!,"")</f>
        <v>#REF!</v>
      </c>
      <c r="G340" s="64" t="e">
        <f>IF(#REF!&lt;&gt;"",#REF!,"")</f>
        <v>#REF!</v>
      </c>
      <c r="H340" s="64" t="e">
        <f>IF(#REF!&lt;&gt;"",#REF!,"")</f>
        <v>#REF!</v>
      </c>
      <c r="I340" s="64" t="e">
        <f>IF(ISNA(VLOOKUP(B340,Base!$B$3:$I$198,8,0)),"",IF(VLOOKUP(B340,Base!$B$3:$I$198,8,0)&gt;42468,VLOOKUP(B340,Base!$B$3:$I$198,8,0),""))</f>
        <v>#REF!</v>
      </c>
      <c r="J340" s="63" t="e">
        <f t="shared" si="10"/>
        <v>#REF!</v>
      </c>
      <c r="K340" s="69" t="e">
        <f t="shared" si="11"/>
        <v>#REF!</v>
      </c>
    </row>
    <row r="341" spans="1:11" x14ac:dyDescent="0.25">
      <c r="A341" s="63" t="e">
        <f>IF(#REF!&lt;&gt;"",#REF!,"")</f>
        <v>#REF!</v>
      </c>
      <c r="B341" s="63" t="e">
        <f>IF(#REF!&lt;&gt;"",#REF!,"")</f>
        <v>#REF!</v>
      </c>
      <c r="C341" s="63" t="e">
        <f>IF(#REF!&lt;&gt;"",#REF!,"")</f>
        <v>#REF!</v>
      </c>
      <c r="D341" s="63" t="e">
        <f>IF(#REF!&lt;&gt;"",#REF!,"")</f>
        <v>#REF!</v>
      </c>
      <c r="E341" s="63" t="e">
        <f>IF(#REF!&lt;&gt;"",#REF!,"")</f>
        <v>#REF!</v>
      </c>
      <c r="F341" s="63" t="e">
        <f>IF(#REF!&lt;&gt;"",#REF!,"")</f>
        <v>#REF!</v>
      </c>
      <c r="G341" s="64" t="e">
        <f>IF(#REF!&lt;&gt;"",#REF!,"")</f>
        <v>#REF!</v>
      </c>
      <c r="H341" s="64" t="e">
        <f>IF(#REF!&lt;&gt;"",#REF!,"")</f>
        <v>#REF!</v>
      </c>
      <c r="I341" s="64" t="e">
        <f>IF(ISNA(VLOOKUP(B341,Base!$B$3:$I$198,8,0)),"",IF(VLOOKUP(B341,Base!$B$3:$I$198,8,0)&gt;42468,VLOOKUP(B341,Base!$B$3:$I$198,8,0),""))</f>
        <v>#REF!</v>
      </c>
      <c r="J341" s="63" t="e">
        <f t="shared" si="10"/>
        <v>#REF!</v>
      </c>
      <c r="K341" s="69" t="e">
        <f t="shared" si="11"/>
        <v>#REF!</v>
      </c>
    </row>
    <row r="342" spans="1:11" x14ac:dyDescent="0.25">
      <c r="A342" s="63" t="e">
        <f>IF(#REF!&lt;&gt;"",#REF!,"")</f>
        <v>#REF!</v>
      </c>
      <c r="B342" s="63" t="e">
        <f>IF(#REF!&lt;&gt;"",#REF!,"")</f>
        <v>#REF!</v>
      </c>
      <c r="C342" s="63" t="e">
        <f>IF(#REF!&lt;&gt;"",#REF!,"")</f>
        <v>#REF!</v>
      </c>
      <c r="D342" s="63" t="e">
        <f>IF(#REF!&lt;&gt;"",#REF!,"")</f>
        <v>#REF!</v>
      </c>
      <c r="E342" s="63" t="e">
        <f>IF(#REF!&lt;&gt;"",#REF!,"")</f>
        <v>#REF!</v>
      </c>
      <c r="F342" s="63" t="e">
        <f>IF(#REF!&lt;&gt;"",#REF!,"")</f>
        <v>#REF!</v>
      </c>
      <c r="G342" s="64" t="e">
        <f>IF(#REF!&lt;&gt;"",#REF!,"")</f>
        <v>#REF!</v>
      </c>
      <c r="H342" s="64" t="e">
        <f>IF(#REF!&lt;&gt;"",#REF!,"")</f>
        <v>#REF!</v>
      </c>
      <c r="I342" s="64" t="e">
        <f>IF(ISNA(VLOOKUP(B342,Base!$B$3:$I$198,8,0)),"",IF(VLOOKUP(B342,Base!$B$3:$I$198,8,0)&gt;42468,VLOOKUP(B342,Base!$B$3:$I$198,8,0),""))</f>
        <v>#REF!</v>
      </c>
      <c r="J342" s="63" t="e">
        <f t="shared" si="10"/>
        <v>#REF!</v>
      </c>
      <c r="K342" s="69" t="e">
        <f t="shared" si="11"/>
        <v>#REF!</v>
      </c>
    </row>
    <row r="343" spans="1:11" x14ac:dyDescent="0.25">
      <c r="A343" s="63" t="e">
        <f>IF(#REF!&lt;&gt;"",#REF!,"")</f>
        <v>#REF!</v>
      </c>
      <c r="B343" s="63" t="e">
        <f>IF(#REF!&lt;&gt;"",#REF!,"")</f>
        <v>#REF!</v>
      </c>
      <c r="C343" s="63" t="e">
        <f>IF(#REF!&lt;&gt;"",#REF!,"")</f>
        <v>#REF!</v>
      </c>
      <c r="D343" s="63" t="e">
        <f>IF(#REF!&lt;&gt;"",#REF!,"")</f>
        <v>#REF!</v>
      </c>
      <c r="E343" s="63" t="e">
        <f>IF(#REF!&lt;&gt;"",#REF!,"")</f>
        <v>#REF!</v>
      </c>
      <c r="F343" s="63" t="e">
        <f>IF(#REF!&lt;&gt;"",#REF!,"")</f>
        <v>#REF!</v>
      </c>
      <c r="G343" s="64" t="e">
        <f>IF(#REF!&lt;&gt;"",#REF!,"")</f>
        <v>#REF!</v>
      </c>
      <c r="H343" s="64" t="e">
        <f>IF(#REF!&lt;&gt;"",#REF!,"")</f>
        <v>#REF!</v>
      </c>
      <c r="I343" s="64" t="e">
        <f>IF(ISNA(VLOOKUP(B343,Base!$B$3:$I$198,8,0)),"",IF(VLOOKUP(B343,Base!$B$3:$I$198,8,0)&gt;42468,VLOOKUP(B343,Base!$B$3:$I$198,8,0),""))</f>
        <v>#REF!</v>
      </c>
      <c r="J343" s="63" t="e">
        <f t="shared" si="10"/>
        <v>#REF!</v>
      </c>
      <c r="K343" s="69" t="e">
        <f t="shared" si="11"/>
        <v>#REF!</v>
      </c>
    </row>
    <row r="344" spans="1:11" x14ac:dyDescent="0.25">
      <c r="A344" s="63" t="e">
        <f>IF(#REF!&lt;&gt;"",#REF!,"")</f>
        <v>#REF!</v>
      </c>
      <c r="B344" s="63" t="e">
        <f>IF(#REF!&lt;&gt;"",#REF!,"")</f>
        <v>#REF!</v>
      </c>
      <c r="C344" s="63" t="e">
        <f>IF(#REF!&lt;&gt;"",#REF!,"")</f>
        <v>#REF!</v>
      </c>
      <c r="D344" s="63" t="e">
        <f>IF(#REF!&lt;&gt;"",#REF!,"")</f>
        <v>#REF!</v>
      </c>
      <c r="E344" s="63" t="e">
        <f>IF(#REF!&lt;&gt;"",#REF!,"")</f>
        <v>#REF!</v>
      </c>
      <c r="F344" s="63" t="e">
        <f>IF(#REF!&lt;&gt;"",#REF!,"")</f>
        <v>#REF!</v>
      </c>
      <c r="G344" s="64" t="e">
        <f>IF(#REF!&lt;&gt;"",#REF!,"")</f>
        <v>#REF!</v>
      </c>
      <c r="H344" s="64" t="e">
        <f>IF(#REF!&lt;&gt;"",#REF!,"")</f>
        <v>#REF!</v>
      </c>
      <c r="I344" s="64" t="e">
        <f>IF(ISNA(VLOOKUP(B344,Base!$B$3:$I$198,8,0)),"",IF(VLOOKUP(B344,Base!$B$3:$I$198,8,0)&gt;42468,VLOOKUP(B344,Base!$B$3:$I$198,8,0),""))</f>
        <v>#REF!</v>
      </c>
      <c r="J344" s="63" t="e">
        <f t="shared" si="10"/>
        <v>#REF!</v>
      </c>
      <c r="K344" s="69" t="e">
        <f t="shared" si="11"/>
        <v>#REF!</v>
      </c>
    </row>
    <row r="345" spans="1:11" x14ac:dyDescent="0.25">
      <c r="A345" s="63" t="e">
        <f>IF(#REF!&lt;&gt;"",#REF!,"")</f>
        <v>#REF!</v>
      </c>
      <c r="B345" s="63" t="e">
        <f>IF(#REF!&lt;&gt;"",#REF!,"")</f>
        <v>#REF!</v>
      </c>
      <c r="C345" s="63" t="e">
        <f>IF(#REF!&lt;&gt;"",#REF!,"")</f>
        <v>#REF!</v>
      </c>
      <c r="D345" s="63" t="e">
        <f>IF(#REF!&lt;&gt;"",#REF!,"")</f>
        <v>#REF!</v>
      </c>
      <c r="E345" s="63" t="e">
        <f>IF(#REF!&lt;&gt;"",#REF!,"")</f>
        <v>#REF!</v>
      </c>
      <c r="F345" s="63" t="e">
        <f>IF(#REF!&lt;&gt;"",#REF!,"")</f>
        <v>#REF!</v>
      </c>
      <c r="G345" s="64" t="e">
        <f>IF(#REF!&lt;&gt;"",#REF!,"")</f>
        <v>#REF!</v>
      </c>
      <c r="H345" s="64" t="e">
        <f>IF(#REF!&lt;&gt;"",#REF!,"")</f>
        <v>#REF!</v>
      </c>
      <c r="I345" s="64" t="e">
        <f>IF(ISNA(VLOOKUP(B345,Base!$B$3:$I$198,8,0)),"",IF(VLOOKUP(B345,Base!$B$3:$I$198,8,0)&gt;42468,VLOOKUP(B345,Base!$B$3:$I$198,8,0),""))</f>
        <v>#REF!</v>
      </c>
      <c r="J345" s="63" t="e">
        <f t="shared" si="10"/>
        <v>#REF!</v>
      </c>
      <c r="K345" s="69" t="e">
        <f t="shared" si="11"/>
        <v>#REF!</v>
      </c>
    </row>
    <row r="346" spans="1:11" x14ac:dyDescent="0.25">
      <c r="A346" s="63" t="e">
        <f>IF(#REF!&lt;&gt;"",#REF!,"")</f>
        <v>#REF!</v>
      </c>
      <c r="B346" s="63" t="e">
        <f>IF(#REF!&lt;&gt;"",#REF!,"")</f>
        <v>#REF!</v>
      </c>
      <c r="C346" s="63" t="e">
        <f>IF(#REF!&lt;&gt;"",#REF!,"")</f>
        <v>#REF!</v>
      </c>
      <c r="D346" s="63" t="e">
        <f>IF(#REF!&lt;&gt;"",#REF!,"")</f>
        <v>#REF!</v>
      </c>
      <c r="E346" s="63" t="e">
        <f>IF(#REF!&lt;&gt;"",#REF!,"")</f>
        <v>#REF!</v>
      </c>
      <c r="F346" s="63" t="e">
        <f>IF(#REF!&lt;&gt;"",#REF!,"")</f>
        <v>#REF!</v>
      </c>
      <c r="G346" s="64" t="e">
        <f>IF(#REF!&lt;&gt;"",#REF!,"")</f>
        <v>#REF!</v>
      </c>
      <c r="H346" s="64" t="e">
        <f>IF(#REF!&lt;&gt;"",#REF!,"")</f>
        <v>#REF!</v>
      </c>
      <c r="I346" s="64" t="e">
        <f>IF(ISNA(VLOOKUP(B346,Base!$B$3:$I$198,8,0)),"",IF(VLOOKUP(B346,Base!$B$3:$I$198,8,0)&gt;42468,VLOOKUP(B346,Base!$B$3:$I$198,8,0),""))</f>
        <v>#REF!</v>
      </c>
      <c r="J346" s="63" t="e">
        <f t="shared" si="10"/>
        <v>#REF!</v>
      </c>
      <c r="K346" s="69" t="e">
        <f t="shared" si="11"/>
        <v>#REF!</v>
      </c>
    </row>
    <row r="347" spans="1:11" x14ac:dyDescent="0.25">
      <c r="A347" s="63" t="e">
        <f>IF(#REF!&lt;&gt;"",#REF!,"")</f>
        <v>#REF!</v>
      </c>
      <c r="B347" s="63" t="e">
        <f>IF(#REF!&lt;&gt;"",#REF!,"")</f>
        <v>#REF!</v>
      </c>
      <c r="C347" s="63" t="e">
        <f>IF(#REF!&lt;&gt;"",#REF!,"")</f>
        <v>#REF!</v>
      </c>
      <c r="D347" s="63" t="e">
        <f>IF(#REF!&lt;&gt;"",#REF!,"")</f>
        <v>#REF!</v>
      </c>
      <c r="E347" s="63" t="e">
        <f>IF(#REF!&lt;&gt;"",#REF!,"")</f>
        <v>#REF!</v>
      </c>
      <c r="F347" s="63" t="e">
        <f>IF(#REF!&lt;&gt;"",#REF!,"")</f>
        <v>#REF!</v>
      </c>
      <c r="G347" s="64" t="e">
        <f>IF(#REF!&lt;&gt;"",#REF!,"")</f>
        <v>#REF!</v>
      </c>
      <c r="H347" s="64" t="e">
        <f>IF(#REF!&lt;&gt;"",#REF!,"")</f>
        <v>#REF!</v>
      </c>
      <c r="I347" s="64" t="e">
        <f>IF(ISNA(VLOOKUP(B347,Base!$B$3:$I$198,8,0)),"",IF(VLOOKUP(B347,Base!$B$3:$I$198,8,0)&gt;42468,VLOOKUP(B347,Base!$B$3:$I$198,8,0),""))</f>
        <v>#REF!</v>
      </c>
      <c r="J347" s="63" t="e">
        <f t="shared" si="10"/>
        <v>#REF!</v>
      </c>
      <c r="K347" s="69" t="e">
        <f t="shared" si="11"/>
        <v>#REF!</v>
      </c>
    </row>
    <row r="348" spans="1:11" x14ac:dyDescent="0.25">
      <c r="A348" s="63" t="e">
        <f>IF(#REF!&lt;&gt;"",#REF!,"")</f>
        <v>#REF!</v>
      </c>
      <c r="B348" s="63" t="e">
        <f>IF(#REF!&lt;&gt;"",#REF!,"")</f>
        <v>#REF!</v>
      </c>
      <c r="C348" s="63" t="e">
        <f>IF(#REF!&lt;&gt;"",#REF!,"")</f>
        <v>#REF!</v>
      </c>
      <c r="D348" s="63" t="e">
        <f>IF(#REF!&lt;&gt;"",#REF!,"")</f>
        <v>#REF!</v>
      </c>
      <c r="E348" s="63" t="e">
        <f>IF(#REF!&lt;&gt;"",#REF!,"")</f>
        <v>#REF!</v>
      </c>
      <c r="F348" s="63" t="e">
        <f>IF(#REF!&lt;&gt;"",#REF!,"")</f>
        <v>#REF!</v>
      </c>
      <c r="G348" s="64" t="e">
        <f>IF(#REF!&lt;&gt;"",#REF!,"")</f>
        <v>#REF!</v>
      </c>
      <c r="H348" s="64" t="e">
        <f>IF(#REF!&lt;&gt;"",#REF!,"")</f>
        <v>#REF!</v>
      </c>
      <c r="I348" s="64" t="e">
        <f>IF(ISNA(VLOOKUP(B348,Base!$B$3:$I$198,8,0)),"",IF(VLOOKUP(B348,Base!$B$3:$I$198,8,0)&gt;42468,VLOOKUP(B348,Base!$B$3:$I$198,8,0),""))</f>
        <v>#REF!</v>
      </c>
      <c r="J348" s="63" t="e">
        <f t="shared" si="10"/>
        <v>#REF!</v>
      </c>
      <c r="K348" s="69" t="e">
        <f t="shared" si="11"/>
        <v>#REF!</v>
      </c>
    </row>
    <row r="349" spans="1:11" x14ac:dyDescent="0.25">
      <c r="A349" s="63" t="e">
        <f>IF(#REF!&lt;&gt;"",#REF!,"")</f>
        <v>#REF!</v>
      </c>
      <c r="B349" s="63" t="e">
        <f>IF(#REF!&lt;&gt;"",#REF!,"")</f>
        <v>#REF!</v>
      </c>
      <c r="C349" s="63" t="e">
        <f>IF(#REF!&lt;&gt;"",#REF!,"")</f>
        <v>#REF!</v>
      </c>
      <c r="D349" s="63" t="e">
        <f>IF(#REF!&lt;&gt;"",#REF!,"")</f>
        <v>#REF!</v>
      </c>
      <c r="E349" s="63" t="e">
        <f>IF(#REF!&lt;&gt;"",#REF!,"")</f>
        <v>#REF!</v>
      </c>
      <c r="F349" s="63" t="e">
        <f>IF(#REF!&lt;&gt;"",#REF!,"")</f>
        <v>#REF!</v>
      </c>
      <c r="G349" s="64" t="e">
        <f>IF(#REF!&lt;&gt;"",#REF!,"")</f>
        <v>#REF!</v>
      </c>
      <c r="H349" s="64" t="e">
        <f>IF(#REF!&lt;&gt;"",#REF!,"")</f>
        <v>#REF!</v>
      </c>
      <c r="I349" s="64" t="e">
        <f>IF(ISNA(VLOOKUP(B349,Base!$B$3:$I$198,8,0)),"",IF(VLOOKUP(B349,Base!$B$3:$I$198,8,0)&gt;42468,VLOOKUP(B349,Base!$B$3:$I$198,8,0),""))</f>
        <v>#REF!</v>
      </c>
      <c r="J349" s="63" t="e">
        <f t="shared" si="10"/>
        <v>#REF!</v>
      </c>
      <c r="K349" s="69" t="e">
        <f t="shared" si="11"/>
        <v>#REF!</v>
      </c>
    </row>
    <row r="350" spans="1:11" x14ac:dyDescent="0.25">
      <c r="A350" s="63" t="e">
        <f>IF(#REF!&lt;&gt;"",#REF!,"")</f>
        <v>#REF!</v>
      </c>
      <c r="B350" s="63" t="e">
        <f>IF(#REF!&lt;&gt;"",#REF!,"")</f>
        <v>#REF!</v>
      </c>
      <c r="C350" s="63" t="e">
        <f>IF(#REF!&lt;&gt;"",#REF!,"")</f>
        <v>#REF!</v>
      </c>
      <c r="D350" s="63" t="e">
        <f>IF(#REF!&lt;&gt;"",#REF!,"")</f>
        <v>#REF!</v>
      </c>
      <c r="E350" s="63" t="e">
        <f>IF(#REF!&lt;&gt;"",#REF!,"")</f>
        <v>#REF!</v>
      </c>
      <c r="F350" s="63" t="e">
        <f>IF(#REF!&lt;&gt;"",#REF!,"")</f>
        <v>#REF!</v>
      </c>
      <c r="G350" s="64" t="e">
        <f>IF(#REF!&lt;&gt;"",#REF!,"")</f>
        <v>#REF!</v>
      </c>
      <c r="H350" s="64" t="e">
        <f>IF(#REF!&lt;&gt;"",#REF!,"")</f>
        <v>#REF!</v>
      </c>
      <c r="I350" s="64" t="e">
        <f>IF(ISNA(VLOOKUP(B350,Base!$B$3:$I$198,8,0)),"",IF(VLOOKUP(B350,Base!$B$3:$I$198,8,0)&gt;42468,VLOOKUP(B350,Base!$B$3:$I$198,8,0),""))</f>
        <v>#REF!</v>
      </c>
      <c r="J350" s="63" t="e">
        <f t="shared" si="10"/>
        <v>#REF!</v>
      </c>
      <c r="K350" s="69" t="e">
        <f t="shared" si="11"/>
        <v>#REF!</v>
      </c>
    </row>
    <row r="351" spans="1:11" x14ac:dyDescent="0.25">
      <c r="A351" s="63" t="e">
        <f>IF(#REF!&lt;&gt;"",#REF!,"")</f>
        <v>#REF!</v>
      </c>
      <c r="B351" s="63" t="e">
        <f>IF(#REF!&lt;&gt;"",#REF!,"")</f>
        <v>#REF!</v>
      </c>
      <c r="C351" s="63" t="e">
        <f>IF(#REF!&lt;&gt;"",#REF!,"")</f>
        <v>#REF!</v>
      </c>
      <c r="D351" s="63" t="e">
        <f>IF(#REF!&lt;&gt;"",#REF!,"")</f>
        <v>#REF!</v>
      </c>
      <c r="E351" s="63" t="e">
        <f>IF(#REF!&lt;&gt;"",#REF!,"")</f>
        <v>#REF!</v>
      </c>
      <c r="F351" s="63" t="e">
        <f>IF(#REF!&lt;&gt;"",#REF!,"")</f>
        <v>#REF!</v>
      </c>
      <c r="G351" s="64" t="e">
        <f>IF(#REF!&lt;&gt;"",#REF!,"")</f>
        <v>#REF!</v>
      </c>
      <c r="H351" s="64" t="e">
        <f>IF(#REF!&lt;&gt;"",#REF!,"")</f>
        <v>#REF!</v>
      </c>
      <c r="I351" s="64" t="e">
        <f>IF(ISNA(VLOOKUP(B351,Base!$B$3:$I$198,8,0)),"",IF(VLOOKUP(B351,Base!$B$3:$I$198,8,0)&gt;42468,VLOOKUP(B351,Base!$B$3:$I$198,8,0),""))</f>
        <v>#REF!</v>
      </c>
      <c r="J351" s="63" t="e">
        <f t="shared" si="10"/>
        <v>#REF!</v>
      </c>
      <c r="K351" s="69" t="e">
        <f t="shared" si="11"/>
        <v>#REF!</v>
      </c>
    </row>
    <row r="352" spans="1:11" x14ac:dyDescent="0.25">
      <c r="A352" s="63" t="e">
        <f>IF(#REF!&lt;&gt;"",#REF!,"")</f>
        <v>#REF!</v>
      </c>
      <c r="B352" s="63" t="e">
        <f>IF(#REF!&lt;&gt;"",#REF!,"")</f>
        <v>#REF!</v>
      </c>
      <c r="C352" s="63" t="e">
        <f>IF(#REF!&lt;&gt;"",#REF!,"")</f>
        <v>#REF!</v>
      </c>
      <c r="D352" s="63" t="e">
        <f>IF(#REF!&lt;&gt;"",#REF!,"")</f>
        <v>#REF!</v>
      </c>
      <c r="E352" s="63" t="e">
        <f>IF(#REF!&lt;&gt;"",#REF!,"")</f>
        <v>#REF!</v>
      </c>
      <c r="F352" s="63" t="e">
        <f>IF(#REF!&lt;&gt;"",#REF!,"")</f>
        <v>#REF!</v>
      </c>
      <c r="G352" s="64" t="e">
        <f>IF(#REF!&lt;&gt;"",#REF!,"")</f>
        <v>#REF!</v>
      </c>
      <c r="H352" s="64" t="e">
        <f>IF(#REF!&lt;&gt;"",#REF!,"")</f>
        <v>#REF!</v>
      </c>
      <c r="I352" s="64" t="e">
        <f>IF(ISNA(VLOOKUP(B352,Base!$B$3:$I$198,8,0)),"",IF(VLOOKUP(B352,Base!$B$3:$I$198,8,0)&gt;42468,VLOOKUP(B352,Base!$B$3:$I$198,8,0),""))</f>
        <v>#REF!</v>
      </c>
      <c r="J352" s="63" t="e">
        <f t="shared" si="10"/>
        <v>#REF!</v>
      </c>
      <c r="K352" s="69" t="e">
        <f t="shared" si="11"/>
        <v>#REF!</v>
      </c>
    </row>
    <row r="353" spans="1:11" x14ac:dyDescent="0.25">
      <c r="A353" s="63" t="e">
        <f>IF(#REF!&lt;&gt;"",#REF!,"")</f>
        <v>#REF!</v>
      </c>
      <c r="B353" s="63" t="e">
        <f>IF(#REF!&lt;&gt;"",#REF!,"")</f>
        <v>#REF!</v>
      </c>
      <c r="C353" s="63" t="e">
        <f>IF(#REF!&lt;&gt;"",#REF!,"")</f>
        <v>#REF!</v>
      </c>
      <c r="D353" s="63" t="e">
        <f>IF(#REF!&lt;&gt;"",#REF!,"")</f>
        <v>#REF!</v>
      </c>
      <c r="E353" s="63" t="e">
        <f>IF(#REF!&lt;&gt;"",#REF!,"")</f>
        <v>#REF!</v>
      </c>
      <c r="F353" s="63" t="e">
        <f>IF(#REF!&lt;&gt;"",#REF!,"")</f>
        <v>#REF!</v>
      </c>
      <c r="G353" s="64" t="e">
        <f>IF(#REF!&lt;&gt;"",#REF!,"")</f>
        <v>#REF!</v>
      </c>
      <c r="H353" s="64" t="e">
        <f>IF(#REF!&lt;&gt;"",#REF!,"")</f>
        <v>#REF!</v>
      </c>
      <c r="I353" s="64" t="e">
        <f>IF(ISNA(VLOOKUP(B353,Base!$B$3:$I$198,8,0)),"",IF(VLOOKUP(B353,Base!$B$3:$I$198,8,0)&gt;42468,VLOOKUP(B353,Base!$B$3:$I$198,8,0),""))</f>
        <v>#REF!</v>
      </c>
      <c r="J353" s="63" t="e">
        <f t="shared" si="10"/>
        <v>#REF!</v>
      </c>
      <c r="K353" s="69" t="e">
        <f t="shared" si="11"/>
        <v>#REF!</v>
      </c>
    </row>
    <row r="354" spans="1:11" x14ac:dyDescent="0.25">
      <c r="A354" s="63" t="e">
        <f>IF(#REF!&lt;&gt;"",#REF!,"")</f>
        <v>#REF!</v>
      </c>
      <c r="B354" s="63" t="e">
        <f>IF(#REF!&lt;&gt;"",#REF!,"")</f>
        <v>#REF!</v>
      </c>
      <c r="C354" s="63" t="e">
        <f>IF(#REF!&lt;&gt;"",#REF!,"")</f>
        <v>#REF!</v>
      </c>
      <c r="D354" s="63" t="e">
        <f>IF(#REF!&lt;&gt;"",#REF!,"")</f>
        <v>#REF!</v>
      </c>
      <c r="E354" s="63" t="e">
        <f>IF(#REF!&lt;&gt;"",#REF!,"")</f>
        <v>#REF!</v>
      </c>
      <c r="F354" s="63" t="e">
        <f>IF(#REF!&lt;&gt;"",#REF!,"")</f>
        <v>#REF!</v>
      </c>
      <c r="G354" s="64" t="e">
        <f>IF(#REF!&lt;&gt;"",#REF!,"")</f>
        <v>#REF!</v>
      </c>
      <c r="H354" s="64" t="e">
        <f>IF(#REF!&lt;&gt;"",#REF!,"")</f>
        <v>#REF!</v>
      </c>
      <c r="I354" s="64" t="e">
        <f>IF(ISNA(VLOOKUP(B354,Base!$B$3:$I$198,8,0)),"",IF(VLOOKUP(B354,Base!$B$3:$I$198,8,0)&gt;42468,VLOOKUP(B354,Base!$B$3:$I$198,8,0),""))</f>
        <v>#REF!</v>
      </c>
      <c r="J354" s="63" t="e">
        <f t="shared" si="10"/>
        <v>#REF!</v>
      </c>
      <c r="K354" s="69" t="e">
        <f t="shared" si="11"/>
        <v>#REF!</v>
      </c>
    </row>
    <row r="355" spans="1:11" x14ac:dyDescent="0.25">
      <c r="A355" s="63" t="e">
        <f>IF(#REF!&lt;&gt;"",#REF!,"")</f>
        <v>#REF!</v>
      </c>
      <c r="B355" s="63" t="e">
        <f>IF(#REF!&lt;&gt;"",#REF!,"")</f>
        <v>#REF!</v>
      </c>
      <c r="C355" s="63" t="e">
        <f>IF(#REF!&lt;&gt;"",#REF!,"")</f>
        <v>#REF!</v>
      </c>
      <c r="D355" s="63" t="e">
        <f>IF(#REF!&lt;&gt;"",#REF!,"")</f>
        <v>#REF!</v>
      </c>
      <c r="E355" s="63" t="e">
        <f>IF(#REF!&lt;&gt;"",#REF!,"")</f>
        <v>#REF!</v>
      </c>
      <c r="F355" s="63" t="e">
        <f>IF(#REF!&lt;&gt;"",#REF!,"")</f>
        <v>#REF!</v>
      </c>
      <c r="G355" s="64" t="e">
        <f>IF(#REF!&lt;&gt;"",#REF!,"")</f>
        <v>#REF!</v>
      </c>
      <c r="H355" s="64" t="e">
        <f>IF(#REF!&lt;&gt;"",#REF!,"")</f>
        <v>#REF!</v>
      </c>
      <c r="I355" s="64" t="e">
        <f>IF(ISNA(VLOOKUP(B355,Base!$B$3:$I$198,8,0)),"",IF(VLOOKUP(B355,Base!$B$3:$I$198,8,0)&gt;42468,VLOOKUP(B355,Base!$B$3:$I$198,8,0),""))</f>
        <v>#REF!</v>
      </c>
      <c r="J355" s="63" t="e">
        <f t="shared" si="10"/>
        <v>#REF!</v>
      </c>
      <c r="K355" s="69" t="e">
        <f t="shared" si="11"/>
        <v>#REF!</v>
      </c>
    </row>
    <row r="356" spans="1:11" x14ac:dyDescent="0.25">
      <c r="A356" s="63" t="e">
        <f>IF(#REF!&lt;&gt;"",#REF!,"")</f>
        <v>#REF!</v>
      </c>
      <c r="B356" s="63" t="e">
        <f>IF(#REF!&lt;&gt;"",#REF!,"")</f>
        <v>#REF!</v>
      </c>
      <c r="C356" s="63" t="e">
        <f>IF(#REF!&lt;&gt;"",#REF!,"")</f>
        <v>#REF!</v>
      </c>
      <c r="D356" s="63" t="e">
        <f>IF(#REF!&lt;&gt;"",#REF!,"")</f>
        <v>#REF!</v>
      </c>
      <c r="E356" s="63" t="e">
        <f>IF(#REF!&lt;&gt;"",#REF!,"")</f>
        <v>#REF!</v>
      </c>
      <c r="F356" s="63" t="e">
        <f>IF(#REF!&lt;&gt;"",#REF!,"")</f>
        <v>#REF!</v>
      </c>
      <c r="G356" s="64" t="e">
        <f>IF(#REF!&lt;&gt;"",#REF!,"")</f>
        <v>#REF!</v>
      </c>
      <c r="H356" s="64" t="e">
        <f>IF(#REF!&lt;&gt;"",#REF!,"")</f>
        <v>#REF!</v>
      </c>
      <c r="I356" s="64" t="e">
        <f>IF(ISNA(VLOOKUP(B356,Base!$B$3:$I$198,8,0)),"",IF(VLOOKUP(B356,Base!$B$3:$I$198,8,0)&gt;42468,VLOOKUP(B356,Base!$B$3:$I$198,8,0),""))</f>
        <v>#REF!</v>
      </c>
      <c r="J356" s="63" t="e">
        <f t="shared" si="10"/>
        <v>#REF!</v>
      </c>
      <c r="K356" s="69" t="e">
        <f t="shared" si="11"/>
        <v>#REF!</v>
      </c>
    </row>
    <row r="357" spans="1:11" x14ac:dyDescent="0.25">
      <c r="A357" s="63" t="e">
        <f>IF(#REF!&lt;&gt;"",#REF!,"")</f>
        <v>#REF!</v>
      </c>
      <c r="B357" s="63" t="e">
        <f>IF(#REF!&lt;&gt;"",#REF!,"")</f>
        <v>#REF!</v>
      </c>
      <c r="C357" s="63" t="e">
        <f>IF(#REF!&lt;&gt;"",#REF!,"")</f>
        <v>#REF!</v>
      </c>
      <c r="D357" s="63" t="e">
        <f>IF(#REF!&lt;&gt;"",#REF!,"")</f>
        <v>#REF!</v>
      </c>
      <c r="E357" s="63" t="e">
        <f>IF(#REF!&lt;&gt;"",#REF!,"")</f>
        <v>#REF!</v>
      </c>
      <c r="F357" s="63" t="e">
        <f>IF(#REF!&lt;&gt;"",#REF!,"")</f>
        <v>#REF!</v>
      </c>
      <c r="G357" s="64" t="e">
        <f>IF(#REF!&lt;&gt;"",#REF!,"")</f>
        <v>#REF!</v>
      </c>
      <c r="H357" s="64" t="e">
        <f>IF(#REF!&lt;&gt;"",#REF!,"")</f>
        <v>#REF!</v>
      </c>
      <c r="I357" s="64" t="e">
        <f>IF(ISNA(VLOOKUP(B357,Base!$B$3:$I$198,8,0)),"",IF(VLOOKUP(B357,Base!$B$3:$I$198,8,0)&gt;42468,VLOOKUP(B357,Base!$B$3:$I$198,8,0),""))</f>
        <v>#REF!</v>
      </c>
      <c r="J357" s="63" t="e">
        <f t="shared" si="10"/>
        <v>#REF!</v>
      </c>
      <c r="K357" s="69" t="e">
        <f t="shared" si="11"/>
        <v>#REF!</v>
      </c>
    </row>
    <row r="358" spans="1:11" x14ac:dyDescent="0.25">
      <c r="A358" s="63" t="e">
        <f>IF(#REF!&lt;&gt;"",#REF!,"")</f>
        <v>#REF!</v>
      </c>
      <c r="B358" s="63" t="e">
        <f>IF(#REF!&lt;&gt;"",#REF!,"")</f>
        <v>#REF!</v>
      </c>
      <c r="C358" s="63" t="e">
        <f>IF(#REF!&lt;&gt;"",#REF!,"")</f>
        <v>#REF!</v>
      </c>
      <c r="D358" s="63" t="e">
        <f>IF(#REF!&lt;&gt;"",#REF!,"")</f>
        <v>#REF!</v>
      </c>
      <c r="E358" s="63" t="e">
        <f>IF(#REF!&lt;&gt;"",#REF!,"")</f>
        <v>#REF!</v>
      </c>
      <c r="F358" s="63" t="e">
        <f>IF(#REF!&lt;&gt;"",#REF!,"")</f>
        <v>#REF!</v>
      </c>
      <c r="G358" s="64" t="e">
        <f>IF(#REF!&lt;&gt;"",#REF!,"")</f>
        <v>#REF!</v>
      </c>
      <c r="H358" s="64" t="e">
        <f>IF(#REF!&lt;&gt;"",#REF!,"")</f>
        <v>#REF!</v>
      </c>
      <c r="I358" s="64" t="e">
        <f>IF(ISNA(VLOOKUP(B358,Base!$B$3:$I$198,8,0)),"",IF(VLOOKUP(B358,Base!$B$3:$I$198,8,0)&gt;42468,VLOOKUP(B358,Base!$B$3:$I$198,8,0),""))</f>
        <v>#REF!</v>
      </c>
      <c r="J358" s="63" t="e">
        <f t="shared" si="10"/>
        <v>#REF!</v>
      </c>
      <c r="K358" s="69" t="e">
        <f t="shared" si="11"/>
        <v>#REF!</v>
      </c>
    </row>
    <row r="359" spans="1:11" x14ac:dyDescent="0.25">
      <c r="A359" s="63" t="e">
        <f>IF(#REF!&lt;&gt;"",#REF!,"")</f>
        <v>#REF!</v>
      </c>
      <c r="B359" s="63" t="e">
        <f>IF(#REF!&lt;&gt;"",#REF!,"")</f>
        <v>#REF!</v>
      </c>
      <c r="C359" s="63" t="e">
        <f>IF(#REF!&lt;&gt;"",#REF!,"")</f>
        <v>#REF!</v>
      </c>
      <c r="D359" s="63" t="e">
        <f>IF(#REF!&lt;&gt;"",#REF!,"")</f>
        <v>#REF!</v>
      </c>
      <c r="E359" s="63" t="e">
        <f>IF(#REF!&lt;&gt;"",#REF!,"")</f>
        <v>#REF!</v>
      </c>
      <c r="F359" s="63" t="e">
        <f>IF(#REF!&lt;&gt;"",#REF!,"")</f>
        <v>#REF!</v>
      </c>
      <c r="G359" s="64" t="e">
        <f>IF(#REF!&lt;&gt;"",#REF!,"")</f>
        <v>#REF!</v>
      </c>
      <c r="H359" s="64" t="e">
        <f>IF(#REF!&lt;&gt;"",#REF!,"")</f>
        <v>#REF!</v>
      </c>
      <c r="I359" s="64" t="e">
        <f>IF(ISNA(VLOOKUP(B359,Base!$B$3:$I$198,8,0)),"",IF(VLOOKUP(B359,Base!$B$3:$I$198,8,0)&gt;42468,VLOOKUP(B359,Base!$B$3:$I$198,8,0),""))</f>
        <v>#REF!</v>
      </c>
      <c r="J359" s="63" t="e">
        <f t="shared" si="10"/>
        <v>#REF!</v>
      </c>
      <c r="K359" s="69" t="e">
        <f t="shared" si="11"/>
        <v>#REF!</v>
      </c>
    </row>
    <row r="360" spans="1:11" x14ac:dyDescent="0.25">
      <c r="A360" s="63" t="e">
        <f>IF(#REF!&lt;&gt;"",#REF!,"")</f>
        <v>#REF!</v>
      </c>
      <c r="B360" s="63" t="e">
        <f>IF(#REF!&lt;&gt;"",#REF!,"")</f>
        <v>#REF!</v>
      </c>
      <c r="C360" s="63" t="e">
        <f>IF(#REF!&lt;&gt;"",#REF!,"")</f>
        <v>#REF!</v>
      </c>
      <c r="D360" s="63" t="e">
        <f>IF(#REF!&lt;&gt;"",#REF!,"")</f>
        <v>#REF!</v>
      </c>
      <c r="E360" s="63" t="e">
        <f>IF(#REF!&lt;&gt;"",#REF!,"")</f>
        <v>#REF!</v>
      </c>
      <c r="F360" s="63" t="e">
        <f>IF(#REF!&lt;&gt;"",#REF!,"")</f>
        <v>#REF!</v>
      </c>
      <c r="G360" s="64" t="e">
        <f>IF(#REF!&lt;&gt;"",#REF!,"")</f>
        <v>#REF!</v>
      </c>
      <c r="H360" s="64" t="e">
        <f>IF(#REF!&lt;&gt;"",#REF!,"")</f>
        <v>#REF!</v>
      </c>
      <c r="I360" s="64" t="e">
        <f>IF(ISNA(VLOOKUP(B360,Base!$B$3:$I$198,8,0)),"",IF(VLOOKUP(B360,Base!$B$3:$I$198,8,0)&gt;42468,VLOOKUP(B360,Base!$B$3:$I$198,8,0),""))</f>
        <v>#REF!</v>
      </c>
      <c r="J360" s="63" t="e">
        <f t="shared" si="10"/>
        <v>#REF!</v>
      </c>
      <c r="K360" s="69" t="e">
        <f t="shared" si="11"/>
        <v>#REF!</v>
      </c>
    </row>
    <row r="361" spans="1:11" x14ac:dyDescent="0.25">
      <c r="A361" s="63" t="e">
        <f>IF(#REF!&lt;&gt;"",#REF!,"")</f>
        <v>#REF!</v>
      </c>
      <c r="B361" s="63" t="e">
        <f>IF(#REF!&lt;&gt;"",#REF!,"")</f>
        <v>#REF!</v>
      </c>
      <c r="C361" s="63" t="e">
        <f>IF(#REF!&lt;&gt;"",#REF!,"")</f>
        <v>#REF!</v>
      </c>
      <c r="D361" s="63" t="e">
        <f>IF(#REF!&lt;&gt;"",#REF!,"")</f>
        <v>#REF!</v>
      </c>
      <c r="E361" s="63" t="e">
        <f>IF(#REF!&lt;&gt;"",#REF!,"")</f>
        <v>#REF!</v>
      </c>
      <c r="F361" s="63" t="e">
        <f>IF(#REF!&lt;&gt;"",#REF!,"")</f>
        <v>#REF!</v>
      </c>
      <c r="G361" s="64" t="e">
        <f>IF(#REF!&lt;&gt;"",#REF!,"")</f>
        <v>#REF!</v>
      </c>
      <c r="H361" s="64" t="e">
        <f>IF(#REF!&lt;&gt;"",#REF!,"")</f>
        <v>#REF!</v>
      </c>
      <c r="I361" s="64" t="e">
        <f>IF(ISNA(VLOOKUP(B361,Base!$B$3:$I$198,8,0)),"",IF(VLOOKUP(B361,Base!$B$3:$I$198,8,0)&gt;42468,VLOOKUP(B361,Base!$B$3:$I$198,8,0),""))</f>
        <v>#REF!</v>
      </c>
      <c r="J361" s="63" t="e">
        <f t="shared" si="10"/>
        <v>#REF!</v>
      </c>
      <c r="K361" s="69" t="e">
        <f t="shared" si="11"/>
        <v>#REF!</v>
      </c>
    </row>
    <row r="362" spans="1:11" x14ac:dyDescent="0.25">
      <c r="A362" s="63" t="e">
        <f>IF(#REF!&lt;&gt;"",#REF!,"")</f>
        <v>#REF!</v>
      </c>
      <c r="B362" s="63" t="e">
        <f>IF(#REF!&lt;&gt;"",#REF!,"")</f>
        <v>#REF!</v>
      </c>
      <c r="C362" s="63" t="e">
        <f>IF(#REF!&lt;&gt;"",#REF!,"")</f>
        <v>#REF!</v>
      </c>
      <c r="D362" s="63" t="e">
        <f>IF(#REF!&lt;&gt;"",#REF!,"")</f>
        <v>#REF!</v>
      </c>
      <c r="E362" s="63" t="e">
        <f>IF(#REF!&lt;&gt;"",#REF!,"")</f>
        <v>#REF!</v>
      </c>
      <c r="F362" s="63" t="e">
        <f>IF(#REF!&lt;&gt;"",#REF!,"")</f>
        <v>#REF!</v>
      </c>
      <c r="G362" s="64" t="e">
        <f>IF(#REF!&lt;&gt;"",#REF!,"")</f>
        <v>#REF!</v>
      </c>
      <c r="H362" s="64" t="e">
        <f>IF(#REF!&lt;&gt;"",#REF!,"")</f>
        <v>#REF!</v>
      </c>
      <c r="I362" s="64" t="e">
        <f>IF(ISNA(VLOOKUP(B362,Base!$B$3:$I$198,8,0)),"",IF(VLOOKUP(B362,Base!$B$3:$I$198,8,0)&gt;42468,VLOOKUP(B362,Base!$B$3:$I$198,8,0),""))</f>
        <v>#REF!</v>
      </c>
      <c r="J362" s="63" t="e">
        <f t="shared" si="10"/>
        <v>#REF!</v>
      </c>
      <c r="K362" s="69" t="e">
        <f t="shared" si="11"/>
        <v>#REF!</v>
      </c>
    </row>
    <row r="363" spans="1:11" x14ac:dyDescent="0.25">
      <c r="A363" s="63" t="e">
        <f>IF(#REF!&lt;&gt;"",#REF!,"")</f>
        <v>#REF!</v>
      </c>
      <c r="B363" s="63" t="e">
        <f>IF(#REF!&lt;&gt;"",#REF!,"")</f>
        <v>#REF!</v>
      </c>
      <c r="C363" s="63" t="e">
        <f>IF(#REF!&lt;&gt;"",#REF!,"")</f>
        <v>#REF!</v>
      </c>
      <c r="D363" s="63" t="e">
        <f>IF(#REF!&lt;&gt;"",#REF!,"")</f>
        <v>#REF!</v>
      </c>
      <c r="E363" s="63" t="e">
        <f>IF(#REF!&lt;&gt;"",#REF!,"")</f>
        <v>#REF!</v>
      </c>
      <c r="F363" s="63" t="e">
        <f>IF(#REF!&lt;&gt;"",#REF!,"")</f>
        <v>#REF!</v>
      </c>
      <c r="G363" s="64" t="e">
        <f>IF(#REF!&lt;&gt;"",#REF!,"")</f>
        <v>#REF!</v>
      </c>
      <c r="H363" s="64" t="e">
        <f>IF(#REF!&lt;&gt;"",#REF!,"")</f>
        <v>#REF!</v>
      </c>
      <c r="I363" s="64" t="e">
        <f>IF(ISNA(VLOOKUP(B363,Base!$B$3:$I$198,8,0)),"",IF(VLOOKUP(B363,Base!$B$3:$I$198,8,0)&gt;42468,VLOOKUP(B363,Base!$B$3:$I$198,8,0),""))</f>
        <v>#REF!</v>
      </c>
      <c r="J363" s="63" t="e">
        <f t="shared" si="10"/>
        <v>#REF!</v>
      </c>
      <c r="K363" s="69" t="e">
        <f t="shared" si="11"/>
        <v>#REF!</v>
      </c>
    </row>
    <row r="364" spans="1:11" x14ac:dyDescent="0.25">
      <c r="A364" s="63" t="e">
        <f>IF(#REF!&lt;&gt;"",#REF!,"")</f>
        <v>#REF!</v>
      </c>
      <c r="B364" s="63" t="e">
        <f>IF(#REF!&lt;&gt;"",#REF!,"")</f>
        <v>#REF!</v>
      </c>
      <c r="C364" s="63" t="e">
        <f>IF(#REF!&lt;&gt;"",#REF!,"")</f>
        <v>#REF!</v>
      </c>
      <c r="D364" s="63" t="e">
        <f>IF(#REF!&lt;&gt;"",#REF!,"")</f>
        <v>#REF!</v>
      </c>
      <c r="E364" s="63" t="e">
        <f>IF(#REF!&lt;&gt;"",#REF!,"")</f>
        <v>#REF!</v>
      </c>
      <c r="F364" s="63" t="e">
        <f>IF(#REF!&lt;&gt;"",#REF!,"")</f>
        <v>#REF!</v>
      </c>
      <c r="G364" s="64" t="e">
        <f>IF(#REF!&lt;&gt;"",#REF!,"")</f>
        <v>#REF!</v>
      </c>
      <c r="H364" s="64" t="e">
        <f>IF(#REF!&lt;&gt;"",#REF!,"")</f>
        <v>#REF!</v>
      </c>
      <c r="I364" s="64" t="e">
        <f>IF(ISNA(VLOOKUP(B364,Base!$B$3:$I$198,8,0)),"",IF(VLOOKUP(B364,Base!$B$3:$I$198,8,0)&gt;42468,VLOOKUP(B364,Base!$B$3:$I$198,8,0),""))</f>
        <v>#REF!</v>
      </c>
      <c r="J364" s="63" t="e">
        <f t="shared" si="10"/>
        <v>#REF!</v>
      </c>
      <c r="K364" s="69" t="e">
        <f t="shared" si="11"/>
        <v>#REF!</v>
      </c>
    </row>
    <row r="365" spans="1:11" x14ac:dyDescent="0.25">
      <c r="A365" s="63" t="e">
        <f>IF(#REF!&lt;&gt;"",#REF!,"")</f>
        <v>#REF!</v>
      </c>
      <c r="B365" s="63" t="e">
        <f>IF(#REF!&lt;&gt;"",#REF!,"")</f>
        <v>#REF!</v>
      </c>
      <c r="C365" s="63" t="e">
        <f>IF(#REF!&lt;&gt;"",#REF!,"")</f>
        <v>#REF!</v>
      </c>
      <c r="D365" s="63" t="e">
        <f>IF(#REF!&lt;&gt;"",#REF!,"")</f>
        <v>#REF!</v>
      </c>
      <c r="E365" s="63" t="e">
        <f>IF(#REF!&lt;&gt;"",#REF!,"")</f>
        <v>#REF!</v>
      </c>
      <c r="F365" s="63" t="e">
        <f>IF(#REF!&lt;&gt;"",#REF!,"")</f>
        <v>#REF!</v>
      </c>
      <c r="G365" s="64" t="e">
        <f>IF(#REF!&lt;&gt;"",#REF!,"")</f>
        <v>#REF!</v>
      </c>
      <c r="H365" s="64" t="e">
        <f>IF(#REF!&lt;&gt;"",#REF!,"")</f>
        <v>#REF!</v>
      </c>
      <c r="I365" s="64" t="e">
        <f>IF(ISNA(VLOOKUP(B365,Base!$B$3:$I$198,8,0)),"",IF(VLOOKUP(B365,Base!$B$3:$I$198,8,0)&gt;42468,VLOOKUP(B365,Base!$B$3:$I$198,8,0),""))</f>
        <v>#REF!</v>
      </c>
      <c r="J365" s="63" t="e">
        <f t="shared" si="10"/>
        <v>#REF!</v>
      </c>
      <c r="K365" s="69" t="e">
        <f t="shared" si="11"/>
        <v>#REF!</v>
      </c>
    </row>
    <row r="366" spans="1:11" x14ac:dyDescent="0.25">
      <c r="A366" s="63" t="e">
        <f>IF(#REF!&lt;&gt;"",#REF!,"")</f>
        <v>#REF!</v>
      </c>
      <c r="B366" s="63" t="e">
        <f>IF(#REF!&lt;&gt;"",#REF!,"")</f>
        <v>#REF!</v>
      </c>
      <c r="C366" s="63" t="e">
        <f>IF(#REF!&lt;&gt;"",#REF!,"")</f>
        <v>#REF!</v>
      </c>
      <c r="D366" s="63" t="e">
        <f>IF(#REF!&lt;&gt;"",#REF!,"")</f>
        <v>#REF!</v>
      </c>
      <c r="E366" s="63" t="e">
        <f>IF(#REF!&lt;&gt;"",#REF!,"")</f>
        <v>#REF!</v>
      </c>
      <c r="F366" s="63" t="e">
        <f>IF(#REF!&lt;&gt;"",#REF!,"")</f>
        <v>#REF!</v>
      </c>
      <c r="G366" s="64" t="e">
        <f>IF(#REF!&lt;&gt;"",#REF!,"")</f>
        <v>#REF!</v>
      </c>
      <c r="H366" s="64" t="e">
        <f>IF(#REF!&lt;&gt;"",#REF!,"")</f>
        <v>#REF!</v>
      </c>
      <c r="I366" s="64" t="e">
        <f>IF(ISNA(VLOOKUP(B366,Base!$B$3:$I$198,8,0)),"",IF(VLOOKUP(B366,Base!$B$3:$I$198,8,0)&gt;42468,VLOOKUP(B366,Base!$B$3:$I$198,8,0),""))</f>
        <v>#REF!</v>
      </c>
      <c r="J366" s="63" t="e">
        <f t="shared" si="10"/>
        <v>#REF!</v>
      </c>
      <c r="K366" s="69" t="e">
        <f t="shared" si="11"/>
        <v>#REF!</v>
      </c>
    </row>
    <row r="367" spans="1:11" x14ac:dyDescent="0.25">
      <c r="A367" s="63" t="e">
        <f>IF(#REF!&lt;&gt;"",#REF!,"")</f>
        <v>#REF!</v>
      </c>
      <c r="B367" s="63" t="e">
        <f>IF(#REF!&lt;&gt;"",#REF!,"")</f>
        <v>#REF!</v>
      </c>
      <c r="C367" s="63" t="e">
        <f>IF(#REF!&lt;&gt;"",#REF!,"")</f>
        <v>#REF!</v>
      </c>
      <c r="D367" s="63" t="e">
        <f>IF(#REF!&lt;&gt;"",#REF!,"")</f>
        <v>#REF!</v>
      </c>
      <c r="E367" s="63" t="e">
        <f>IF(#REF!&lt;&gt;"",#REF!,"")</f>
        <v>#REF!</v>
      </c>
      <c r="F367" s="63" t="e">
        <f>IF(#REF!&lt;&gt;"",#REF!,"")</f>
        <v>#REF!</v>
      </c>
      <c r="G367" s="64" t="e">
        <f>IF(#REF!&lt;&gt;"",#REF!,"")</f>
        <v>#REF!</v>
      </c>
      <c r="H367" s="64" t="e">
        <f>IF(#REF!&lt;&gt;"",#REF!,"")</f>
        <v>#REF!</v>
      </c>
      <c r="I367" s="64" t="e">
        <f>IF(ISNA(VLOOKUP(B367,Base!$B$3:$I$198,8,0)),"",IF(VLOOKUP(B367,Base!$B$3:$I$198,8,0)&gt;42468,VLOOKUP(B367,Base!$B$3:$I$198,8,0),""))</f>
        <v>#REF!</v>
      </c>
      <c r="J367" s="63" t="e">
        <f t="shared" si="10"/>
        <v>#REF!</v>
      </c>
      <c r="K367" s="69" t="e">
        <f t="shared" si="11"/>
        <v>#REF!</v>
      </c>
    </row>
    <row r="368" spans="1:11" x14ac:dyDescent="0.25">
      <c r="A368" s="63" t="e">
        <f>IF(#REF!&lt;&gt;"",#REF!,"")</f>
        <v>#REF!</v>
      </c>
      <c r="B368" s="63" t="e">
        <f>IF(#REF!&lt;&gt;"",#REF!,"")</f>
        <v>#REF!</v>
      </c>
      <c r="C368" s="63" t="e">
        <f>IF(#REF!&lt;&gt;"",#REF!,"")</f>
        <v>#REF!</v>
      </c>
      <c r="D368" s="63" t="e">
        <f>IF(#REF!&lt;&gt;"",#REF!,"")</f>
        <v>#REF!</v>
      </c>
      <c r="E368" s="63" t="e">
        <f>IF(#REF!&lt;&gt;"",#REF!,"")</f>
        <v>#REF!</v>
      </c>
      <c r="F368" s="63" t="e">
        <f>IF(#REF!&lt;&gt;"",#REF!,"")</f>
        <v>#REF!</v>
      </c>
      <c r="G368" s="64" t="e">
        <f>IF(#REF!&lt;&gt;"",#REF!,"")</f>
        <v>#REF!</v>
      </c>
      <c r="H368" s="64" t="e">
        <f>IF(#REF!&lt;&gt;"",#REF!,"")</f>
        <v>#REF!</v>
      </c>
      <c r="I368" s="64" t="e">
        <f>IF(ISNA(VLOOKUP(B368,Base!$B$3:$I$198,8,0)),"",IF(VLOOKUP(B368,Base!$B$3:$I$198,8,0)&gt;42468,VLOOKUP(B368,Base!$B$3:$I$198,8,0),""))</f>
        <v>#REF!</v>
      </c>
      <c r="J368" s="63" t="e">
        <f t="shared" si="10"/>
        <v>#REF!</v>
      </c>
      <c r="K368" s="69" t="e">
        <f t="shared" si="11"/>
        <v>#REF!</v>
      </c>
    </row>
    <row r="369" spans="1:11" x14ac:dyDescent="0.25">
      <c r="A369" s="63" t="e">
        <f>IF(#REF!&lt;&gt;"",#REF!,"")</f>
        <v>#REF!</v>
      </c>
      <c r="B369" s="63" t="e">
        <f>IF(#REF!&lt;&gt;"",#REF!,"")</f>
        <v>#REF!</v>
      </c>
      <c r="C369" s="63" t="e">
        <f>IF(#REF!&lt;&gt;"",#REF!,"")</f>
        <v>#REF!</v>
      </c>
      <c r="D369" s="63" t="e">
        <f>IF(#REF!&lt;&gt;"",#REF!,"")</f>
        <v>#REF!</v>
      </c>
      <c r="E369" s="63" t="e">
        <f>IF(#REF!&lt;&gt;"",#REF!,"")</f>
        <v>#REF!</v>
      </c>
      <c r="F369" s="63" t="e">
        <f>IF(#REF!&lt;&gt;"",#REF!,"")</f>
        <v>#REF!</v>
      </c>
      <c r="G369" s="64" t="e">
        <f>IF(#REF!&lt;&gt;"",#REF!,"")</f>
        <v>#REF!</v>
      </c>
      <c r="H369" s="64" t="e">
        <f>IF(#REF!&lt;&gt;"",#REF!,"")</f>
        <v>#REF!</v>
      </c>
      <c r="I369" s="64" t="e">
        <f>IF(ISNA(VLOOKUP(B369,Base!$B$3:$I$198,8,0)),"",IF(VLOOKUP(B369,Base!$B$3:$I$198,8,0)&gt;42468,VLOOKUP(B369,Base!$B$3:$I$198,8,0),""))</f>
        <v>#REF!</v>
      </c>
      <c r="J369" s="63" t="e">
        <f t="shared" si="10"/>
        <v>#REF!</v>
      </c>
      <c r="K369" s="69" t="e">
        <f t="shared" si="11"/>
        <v>#REF!</v>
      </c>
    </row>
    <row r="370" spans="1:11" x14ac:dyDescent="0.25">
      <c r="A370" s="63" t="e">
        <f>IF(#REF!&lt;&gt;"",#REF!,"")</f>
        <v>#REF!</v>
      </c>
      <c r="B370" s="63" t="e">
        <f>IF(#REF!&lt;&gt;"",#REF!,"")</f>
        <v>#REF!</v>
      </c>
      <c r="C370" s="63" t="e">
        <f>IF(#REF!&lt;&gt;"",#REF!,"")</f>
        <v>#REF!</v>
      </c>
      <c r="D370" s="63" t="e">
        <f>IF(#REF!&lt;&gt;"",#REF!,"")</f>
        <v>#REF!</v>
      </c>
      <c r="E370" s="63" t="e">
        <f>IF(#REF!&lt;&gt;"",#REF!,"")</f>
        <v>#REF!</v>
      </c>
      <c r="F370" s="63" t="e">
        <f>IF(#REF!&lt;&gt;"",#REF!,"")</f>
        <v>#REF!</v>
      </c>
      <c r="G370" s="64" t="e">
        <f>IF(#REF!&lt;&gt;"",#REF!,"")</f>
        <v>#REF!</v>
      </c>
      <c r="H370" s="64" t="e">
        <f>IF(#REF!&lt;&gt;"",#REF!,"")</f>
        <v>#REF!</v>
      </c>
      <c r="I370" s="64" t="e">
        <f>IF(ISNA(VLOOKUP(B370,Base!$B$3:$I$198,8,0)),"",IF(VLOOKUP(B370,Base!$B$3:$I$198,8,0)&gt;42468,VLOOKUP(B370,Base!$B$3:$I$198,8,0),""))</f>
        <v>#REF!</v>
      </c>
      <c r="J370" s="63" t="e">
        <f t="shared" si="10"/>
        <v>#REF!</v>
      </c>
      <c r="K370" s="69" t="e">
        <f t="shared" si="11"/>
        <v>#REF!</v>
      </c>
    </row>
    <row r="371" spans="1:11" x14ac:dyDescent="0.25">
      <c r="A371" s="63" t="e">
        <f>IF(#REF!&lt;&gt;"",#REF!,"")</f>
        <v>#REF!</v>
      </c>
      <c r="B371" s="63" t="e">
        <f>IF(#REF!&lt;&gt;"",#REF!,"")</f>
        <v>#REF!</v>
      </c>
      <c r="C371" s="63" t="e">
        <f>IF(#REF!&lt;&gt;"",#REF!,"")</f>
        <v>#REF!</v>
      </c>
      <c r="D371" s="63" t="e">
        <f>IF(#REF!&lt;&gt;"",#REF!,"")</f>
        <v>#REF!</v>
      </c>
      <c r="E371" s="63" t="e">
        <f>IF(#REF!&lt;&gt;"",#REF!,"")</f>
        <v>#REF!</v>
      </c>
      <c r="F371" s="63" t="e">
        <f>IF(#REF!&lt;&gt;"",#REF!,"")</f>
        <v>#REF!</v>
      </c>
      <c r="G371" s="64" t="e">
        <f>IF(#REF!&lt;&gt;"",#REF!,"")</f>
        <v>#REF!</v>
      </c>
      <c r="H371" s="64" t="e">
        <f>IF(#REF!&lt;&gt;"",#REF!,"")</f>
        <v>#REF!</v>
      </c>
      <c r="I371" s="64" t="e">
        <f>IF(ISNA(VLOOKUP(B371,Base!$B$3:$I$198,8,0)),"",IF(VLOOKUP(B371,Base!$B$3:$I$198,8,0)&gt;42468,VLOOKUP(B371,Base!$B$3:$I$198,8,0),""))</f>
        <v>#REF!</v>
      </c>
      <c r="J371" s="63" t="e">
        <f t="shared" si="10"/>
        <v>#REF!</v>
      </c>
      <c r="K371" s="69" t="e">
        <f t="shared" si="11"/>
        <v>#REF!</v>
      </c>
    </row>
    <row r="372" spans="1:11" x14ac:dyDescent="0.25">
      <c r="A372" s="63" t="e">
        <f>IF(#REF!&lt;&gt;"",#REF!,"")</f>
        <v>#REF!</v>
      </c>
      <c r="B372" s="63" t="e">
        <f>IF(#REF!&lt;&gt;"",#REF!,"")</f>
        <v>#REF!</v>
      </c>
      <c r="C372" s="63" t="e">
        <f>IF(#REF!&lt;&gt;"",#REF!,"")</f>
        <v>#REF!</v>
      </c>
      <c r="D372" s="63" t="e">
        <f>IF(#REF!&lt;&gt;"",#REF!,"")</f>
        <v>#REF!</v>
      </c>
      <c r="E372" s="63" t="e">
        <f>IF(#REF!&lt;&gt;"",#REF!,"")</f>
        <v>#REF!</v>
      </c>
      <c r="F372" s="63" t="e">
        <f>IF(#REF!&lt;&gt;"",#REF!,"")</f>
        <v>#REF!</v>
      </c>
      <c r="G372" s="64" t="e">
        <f>IF(#REF!&lt;&gt;"",#REF!,"")</f>
        <v>#REF!</v>
      </c>
      <c r="H372" s="64" t="e">
        <f>IF(#REF!&lt;&gt;"",#REF!,"")</f>
        <v>#REF!</v>
      </c>
      <c r="I372" s="64" t="e">
        <f>IF(ISNA(VLOOKUP(B372,Base!$B$3:$I$198,8,0)),"",IF(VLOOKUP(B372,Base!$B$3:$I$198,8,0)&gt;42468,VLOOKUP(B372,Base!$B$3:$I$198,8,0),""))</f>
        <v>#REF!</v>
      </c>
      <c r="J372" s="63" t="e">
        <f t="shared" si="10"/>
        <v>#REF!</v>
      </c>
      <c r="K372" s="69" t="e">
        <f t="shared" si="11"/>
        <v>#REF!</v>
      </c>
    </row>
    <row r="373" spans="1:11" x14ac:dyDescent="0.25">
      <c r="A373" s="63" t="e">
        <f>IF(#REF!&lt;&gt;"",#REF!,"")</f>
        <v>#REF!</v>
      </c>
      <c r="B373" s="63" t="e">
        <f>IF(#REF!&lt;&gt;"",#REF!,"")</f>
        <v>#REF!</v>
      </c>
      <c r="C373" s="63" t="e">
        <f>IF(#REF!&lt;&gt;"",#REF!,"")</f>
        <v>#REF!</v>
      </c>
      <c r="D373" s="63" t="e">
        <f>IF(#REF!&lt;&gt;"",#REF!,"")</f>
        <v>#REF!</v>
      </c>
      <c r="E373" s="63" t="e">
        <f>IF(#REF!&lt;&gt;"",#REF!,"")</f>
        <v>#REF!</v>
      </c>
      <c r="F373" s="63" t="e">
        <f>IF(#REF!&lt;&gt;"",#REF!,"")</f>
        <v>#REF!</v>
      </c>
      <c r="G373" s="64" t="e">
        <f>IF(#REF!&lt;&gt;"",#REF!,"")</f>
        <v>#REF!</v>
      </c>
      <c r="H373" s="64" t="e">
        <f>IF(#REF!&lt;&gt;"",#REF!,"")</f>
        <v>#REF!</v>
      </c>
      <c r="I373" s="64" t="e">
        <f>IF(ISNA(VLOOKUP(B373,Base!$B$3:$I$198,8,0)),"",IF(VLOOKUP(B373,Base!$B$3:$I$198,8,0)&gt;42468,VLOOKUP(B373,Base!$B$3:$I$198,8,0),""))</f>
        <v>#REF!</v>
      </c>
      <c r="J373" s="63" t="e">
        <f t="shared" si="10"/>
        <v>#REF!</v>
      </c>
      <c r="K373" s="69" t="e">
        <f t="shared" si="11"/>
        <v>#REF!</v>
      </c>
    </row>
    <row r="374" spans="1:11" x14ac:dyDescent="0.25">
      <c r="A374" s="63" t="e">
        <f>IF(#REF!&lt;&gt;"",#REF!,"")</f>
        <v>#REF!</v>
      </c>
      <c r="B374" s="63" t="e">
        <f>IF(#REF!&lt;&gt;"",#REF!,"")</f>
        <v>#REF!</v>
      </c>
      <c r="C374" s="63" t="e">
        <f>IF(#REF!&lt;&gt;"",#REF!,"")</f>
        <v>#REF!</v>
      </c>
      <c r="D374" s="63" t="e">
        <f>IF(#REF!&lt;&gt;"",#REF!,"")</f>
        <v>#REF!</v>
      </c>
      <c r="E374" s="63" t="e">
        <f>IF(#REF!&lt;&gt;"",#REF!,"")</f>
        <v>#REF!</v>
      </c>
      <c r="F374" s="63" t="e">
        <f>IF(#REF!&lt;&gt;"",#REF!,"")</f>
        <v>#REF!</v>
      </c>
      <c r="G374" s="64" t="e">
        <f>IF(#REF!&lt;&gt;"",#REF!,"")</f>
        <v>#REF!</v>
      </c>
      <c r="H374" s="64" t="e">
        <f>IF(#REF!&lt;&gt;"",#REF!,"")</f>
        <v>#REF!</v>
      </c>
      <c r="I374" s="64" t="e">
        <f>IF(ISNA(VLOOKUP(B374,Base!$B$3:$I$198,8,0)),"",IF(VLOOKUP(B374,Base!$B$3:$I$198,8,0)&gt;42468,VLOOKUP(B374,Base!$B$3:$I$198,8,0),""))</f>
        <v>#REF!</v>
      </c>
      <c r="J374" s="63" t="e">
        <f t="shared" si="10"/>
        <v>#REF!</v>
      </c>
      <c r="K374" s="69" t="e">
        <f t="shared" si="11"/>
        <v>#REF!</v>
      </c>
    </row>
    <row r="375" spans="1:11" x14ac:dyDescent="0.25">
      <c r="A375" s="63" t="e">
        <f>IF(#REF!&lt;&gt;"",#REF!,"")</f>
        <v>#REF!</v>
      </c>
      <c r="B375" s="63" t="e">
        <f>IF(#REF!&lt;&gt;"",#REF!,"")</f>
        <v>#REF!</v>
      </c>
      <c r="C375" s="63" t="e">
        <f>IF(#REF!&lt;&gt;"",#REF!,"")</f>
        <v>#REF!</v>
      </c>
      <c r="D375" s="63" t="e">
        <f>IF(#REF!&lt;&gt;"",#REF!,"")</f>
        <v>#REF!</v>
      </c>
      <c r="E375" s="63" t="e">
        <f>IF(#REF!&lt;&gt;"",#REF!,"")</f>
        <v>#REF!</v>
      </c>
      <c r="F375" s="63" t="e">
        <f>IF(#REF!&lt;&gt;"",#REF!,"")</f>
        <v>#REF!</v>
      </c>
      <c r="G375" s="64" t="e">
        <f>IF(#REF!&lt;&gt;"",#REF!,"")</f>
        <v>#REF!</v>
      </c>
      <c r="H375" s="64" t="e">
        <f>IF(#REF!&lt;&gt;"",#REF!,"")</f>
        <v>#REF!</v>
      </c>
      <c r="I375" s="64" t="e">
        <f>IF(ISNA(VLOOKUP(B375,Base!$B$3:$I$198,8,0)),"",IF(VLOOKUP(B375,Base!$B$3:$I$198,8,0)&gt;42468,VLOOKUP(B375,Base!$B$3:$I$198,8,0),""))</f>
        <v>#REF!</v>
      </c>
      <c r="J375" s="63" t="e">
        <f t="shared" si="10"/>
        <v>#REF!</v>
      </c>
      <c r="K375" s="69" t="e">
        <f t="shared" si="11"/>
        <v>#REF!</v>
      </c>
    </row>
    <row r="376" spans="1:11" x14ac:dyDescent="0.25">
      <c r="A376" s="63" t="e">
        <f>IF(#REF!&lt;&gt;"",#REF!,"")</f>
        <v>#REF!</v>
      </c>
      <c r="B376" s="63" t="e">
        <f>IF(#REF!&lt;&gt;"",#REF!,"")</f>
        <v>#REF!</v>
      </c>
      <c r="C376" s="63" t="e">
        <f>IF(#REF!&lt;&gt;"",#REF!,"")</f>
        <v>#REF!</v>
      </c>
      <c r="D376" s="63" t="e">
        <f>IF(#REF!&lt;&gt;"",#REF!,"")</f>
        <v>#REF!</v>
      </c>
      <c r="E376" s="63" t="e">
        <f>IF(#REF!&lt;&gt;"",#REF!,"")</f>
        <v>#REF!</v>
      </c>
      <c r="F376" s="63" t="e">
        <f>IF(#REF!&lt;&gt;"",#REF!,"")</f>
        <v>#REF!</v>
      </c>
      <c r="G376" s="64" t="e">
        <f>IF(#REF!&lt;&gt;"",#REF!,"")</f>
        <v>#REF!</v>
      </c>
      <c r="H376" s="64" t="e">
        <f>IF(#REF!&lt;&gt;"",#REF!,"")</f>
        <v>#REF!</v>
      </c>
      <c r="I376" s="64" t="e">
        <f>IF(ISNA(VLOOKUP(B376,Base!$B$3:$I$198,8,0)),"",IF(VLOOKUP(B376,Base!$B$3:$I$198,8,0)&gt;42468,VLOOKUP(B376,Base!$B$3:$I$198,8,0),""))</f>
        <v>#REF!</v>
      </c>
      <c r="J376" s="63" t="e">
        <f t="shared" si="10"/>
        <v>#REF!</v>
      </c>
      <c r="K376" s="69" t="e">
        <f t="shared" si="11"/>
        <v>#REF!</v>
      </c>
    </row>
    <row r="377" spans="1:11" x14ac:dyDescent="0.25">
      <c r="A377" s="63" t="e">
        <f>IF(#REF!&lt;&gt;"",#REF!,"")</f>
        <v>#REF!</v>
      </c>
      <c r="B377" s="63" t="e">
        <f>IF(#REF!&lt;&gt;"",#REF!,"")</f>
        <v>#REF!</v>
      </c>
      <c r="C377" s="63" t="e">
        <f>IF(#REF!&lt;&gt;"",#REF!,"")</f>
        <v>#REF!</v>
      </c>
      <c r="D377" s="63" t="e">
        <f>IF(#REF!&lt;&gt;"",#REF!,"")</f>
        <v>#REF!</v>
      </c>
      <c r="E377" s="63" t="e">
        <f>IF(#REF!&lt;&gt;"",#REF!,"")</f>
        <v>#REF!</v>
      </c>
      <c r="F377" s="63" t="e">
        <f>IF(#REF!&lt;&gt;"",#REF!,"")</f>
        <v>#REF!</v>
      </c>
      <c r="G377" s="64" t="e">
        <f>IF(#REF!&lt;&gt;"",#REF!,"")</f>
        <v>#REF!</v>
      </c>
      <c r="H377" s="64" t="e">
        <f>IF(#REF!&lt;&gt;"",#REF!,"")</f>
        <v>#REF!</v>
      </c>
      <c r="I377" s="64" t="e">
        <f>IF(ISNA(VLOOKUP(B377,Base!$B$3:$I$198,8,0)),"",IF(VLOOKUP(B377,Base!$B$3:$I$198,8,0)&gt;42468,VLOOKUP(B377,Base!$B$3:$I$198,8,0),""))</f>
        <v>#REF!</v>
      </c>
      <c r="J377" s="63" t="e">
        <f t="shared" si="10"/>
        <v>#REF!</v>
      </c>
      <c r="K377" s="69" t="e">
        <f t="shared" si="11"/>
        <v>#REF!</v>
      </c>
    </row>
    <row r="378" spans="1:11" x14ac:dyDescent="0.25">
      <c r="A378" s="63" t="e">
        <f>IF(#REF!&lt;&gt;"",#REF!,"")</f>
        <v>#REF!</v>
      </c>
      <c r="B378" s="63" t="e">
        <f>IF(#REF!&lt;&gt;"",#REF!,"")</f>
        <v>#REF!</v>
      </c>
      <c r="C378" s="63" t="e">
        <f>IF(#REF!&lt;&gt;"",#REF!,"")</f>
        <v>#REF!</v>
      </c>
      <c r="D378" s="63" t="e">
        <f>IF(#REF!&lt;&gt;"",#REF!,"")</f>
        <v>#REF!</v>
      </c>
      <c r="E378" s="63" t="e">
        <f>IF(#REF!&lt;&gt;"",#REF!,"")</f>
        <v>#REF!</v>
      </c>
      <c r="F378" s="63" t="e">
        <f>IF(#REF!&lt;&gt;"",#REF!,"")</f>
        <v>#REF!</v>
      </c>
      <c r="G378" s="64" t="e">
        <f>IF(#REF!&lt;&gt;"",#REF!,"")</f>
        <v>#REF!</v>
      </c>
      <c r="H378" s="64" t="e">
        <f>IF(#REF!&lt;&gt;"",#REF!,"")</f>
        <v>#REF!</v>
      </c>
      <c r="I378" s="64" t="e">
        <f>IF(ISNA(VLOOKUP(B378,Base!$B$3:$I$198,8,0)),"",IF(VLOOKUP(B378,Base!$B$3:$I$198,8,0)&gt;42468,VLOOKUP(B378,Base!$B$3:$I$198,8,0),""))</f>
        <v>#REF!</v>
      </c>
      <c r="J378" s="63" t="e">
        <f t="shared" si="10"/>
        <v>#REF!</v>
      </c>
      <c r="K378" s="69" t="e">
        <f t="shared" si="11"/>
        <v>#REF!</v>
      </c>
    </row>
    <row r="379" spans="1:11" x14ac:dyDescent="0.25">
      <c r="A379" s="63" t="e">
        <f>IF(#REF!&lt;&gt;"",#REF!,"")</f>
        <v>#REF!</v>
      </c>
      <c r="B379" s="63" t="e">
        <f>IF(#REF!&lt;&gt;"",#REF!,"")</f>
        <v>#REF!</v>
      </c>
      <c r="C379" s="63" t="e">
        <f>IF(#REF!&lt;&gt;"",#REF!,"")</f>
        <v>#REF!</v>
      </c>
      <c r="D379" s="63" t="e">
        <f>IF(#REF!&lt;&gt;"",#REF!,"")</f>
        <v>#REF!</v>
      </c>
      <c r="E379" s="63" t="e">
        <f>IF(#REF!&lt;&gt;"",#REF!,"")</f>
        <v>#REF!</v>
      </c>
      <c r="F379" s="63" t="e">
        <f>IF(#REF!&lt;&gt;"",#REF!,"")</f>
        <v>#REF!</v>
      </c>
      <c r="G379" s="64" t="e">
        <f>IF(#REF!&lt;&gt;"",#REF!,"")</f>
        <v>#REF!</v>
      </c>
      <c r="H379" s="64" t="e">
        <f>IF(#REF!&lt;&gt;"",#REF!,"")</f>
        <v>#REF!</v>
      </c>
      <c r="I379" s="64" t="e">
        <f>IF(ISNA(VLOOKUP(B379,Base!$B$3:$I$198,8,0)),"",IF(VLOOKUP(B379,Base!$B$3:$I$198,8,0)&gt;42468,VLOOKUP(B379,Base!$B$3:$I$198,8,0),""))</f>
        <v>#REF!</v>
      </c>
      <c r="J379" s="63" t="e">
        <f t="shared" si="10"/>
        <v>#REF!</v>
      </c>
      <c r="K379" s="69" t="e">
        <f t="shared" si="11"/>
        <v>#REF!</v>
      </c>
    </row>
    <row r="380" spans="1:11" x14ac:dyDescent="0.25">
      <c r="A380" s="63" t="e">
        <f>IF(#REF!&lt;&gt;"",#REF!,"")</f>
        <v>#REF!</v>
      </c>
      <c r="B380" s="63" t="e">
        <f>IF(#REF!&lt;&gt;"",#REF!,"")</f>
        <v>#REF!</v>
      </c>
      <c r="C380" s="63" t="e">
        <f>IF(#REF!&lt;&gt;"",#REF!,"")</f>
        <v>#REF!</v>
      </c>
      <c r="D380" s="63" t="e">
        <f>IF(#REF!&lt;&gt;"",#REF!,"")</f>
        <v>#REF!</v>
      </c>
      <c r="E380" s="63" t="e">
        <f>IF(#REF!&lt;&gt;"",#REF!,"")</f>
        <v>#REF!</v>
      </c>
      <c r="F380" s="63" t="e">
        <f>IF(#REF!&lt;&gt;"",#REF!,"")</f>
        <v>#REF!</v>
      </c>
      <c r="G380" s="64" t="e">
        <f>IF(#REF!&lt;&gt;"",#REF!,"")</f>
        <v>#REF!</v>
      </c>
      <c r="H380" s="64" t="e">
        <f>IF(#REF!&lt;&gt;"",#REF!,"")</f>
        <v>#REF!</v>
      </c>
      <c r="I380" s="64" t="e">
        <f>IF(ISNA(VLOOKUP(B380,Base!$B$3:$I$198,8,0)),"",IF(VLOOKUP(B380,Base!$B$3:$I$198,8,0)&gt;42468,VLOOKUP(B380,Base!$B$3:$I$198,8,0),""))</f>
        <v>#REF!</v>
      </c>
      <c r="J380" s="63" t="e">
        <f t="shared" si="10"/>
        <v>#REF!</v>
      </c>
      <c r="K380" s="69" t="e">
        <f t="shared" si="11"/>
        <v>#REF!</v>
      </c>
    </row>
    <row r="381" spans="1:11" x14ac:dyDescent="0.25">
      <c r="A381" s="63" t="e">
        <f>IF(#REF!&lt;&gt;"",#REF!,"")</f>
        <v>#REF!</v>
      </c>
      <c r="B381" s="63" t="e">
        <f>IF(#REF!&lt;&gt;"",#REF!,"")</f>
        <v>#REF!</v>
      </c>
      <c r="C381" s="63" t="e">
        <f>IF(#REF!&lt;&gt;"",#REF!,"")</f>
        <v>#REF!</v>
      </c>
      <c r="D381" s="63" t="e">
        <f>IF(#REF!&lt;&gt;"",#REF!,"")</f>
        <v>#REF!</v>
      </c>
      <c r="E381" s="63" t="e">
        <f>IF(#REF!&lt;&gt;"",#REF!,"")</f>
        <v>#REF!</v>
      </c>
      <c r="F381" s="63" t="e">
        <f>IF(#REF!&lt;&gt;"",#REF!,"")</f>
        <v>#REF!</v>
      </c>
      <c r="G381" s="64" t="e">
        <f>IF(#REF!&lt;&gt;"",#REF!,"")</f>
        <v>#REF!</v>
      </c>
      <c r="H381" s="64" t="e">
        <f>IF(#REF!&lt;&gt;"",#REF!,"")</f>
        <v>#REF!</v>
      </c>
      <c r="I381" s="64" t="e">
        <f>IF(ISNA(VLOOKUP(B381,Base!$B$3:$I$198,8,0)),"",IF(VLOOKUP(B381,Base!$B$3:$I$198,8,0)&gt;42468,VLOOKUP(B381,Base!$B$3:$I$198,8,0),""))</f>
        <v>#REF!</v>
      </c>
      <c r="J381" s="63" t="e">
        <f t="shared" si="10"/>
        <v>#REF!</v>
      </c>
      <c r="K381" s="69" t="e">
        <f t="shared" si="11"/>
        <v>#REF!</v>
      </c>
    </row>
    <row r="382" spans="1:11" x14ac:dyDescent="0.25">
      <c r="A382" s="63" t="e">
        <f>IF(#REF!&lt;&gt;"",#REF!,"")</f>
        <v>#REF!</v>
      </c>
      <c r="B382" s="63" t="e">
        <f>IF(#REF!&lt;&gt;"",#REF!,"")</f>
        <v>#REF!</v>
      </c>
      <c r="C382" s="63" t="e">
        <f>IF(#REF!&lt;&gt;"",#REF!,"")</f>
        <v>#REF!</v>
      </c>
      <c r="D382" s="63" t="e">
        <f>IF(#REF!&lt;&gt;"",#REF!,"")</f>
        <v>#REF!</v>
      </c>
      <c r="E382" s="63" t="e">
        <f>IF(#REF!&lt;&gt;"",#REF!,"")</f>
        <v>#REF!</v>
      </c>
      <c r="F382" s="63" t="e">
        <f>IF(#REF!&lt;&gt;"",#REF!,"")</f>
        <v>#REF!</v>
      </c>
      <c r="G382" s="64" t="e">
        <f>IF(#REF!&lt;&gt;"",#REF!,"")</f>
        <v>#REF!</v>
      </c>
      <c r="H382" s="64" t="e">
        <f>IF(#REF!&lt;&gt;"",#REF!,"")</f>
        <v>#REF!</v>
      </c>
      <c r="I382" s="64" t="e">
        <f>IF(ISNA(VLOOKUP(B382,Base!$B$3:$I$198,8,0)),"",IF(VLOOKUP(B382,Base!$B$3:$I$198,8,0)&gt;42468,VLOOKUP(B382,Base!$B$3:$I$198,8,0),""))</f>
        <v>#REF!</v>
      </c>
      <c r="J382" s="63" t="e">
        <f t="shared" si="10"/>
        <v>#REF!</v>
      </c>
      <c r="K382" s="69" t="e">
        <f t="shared" si="11"/>
        <v>#REF!</v>
      </c>
    </row>
    <row r="383" spans="1:11" x14ac:dyDescent="0.25">
      <c r="A383" s="63" t="e">
        <f>IF(#REF!&lt;&gt;"",#REF!,"")</f>
        <v>#REF!</v>
      </c>
      <c r="B383" s="63" t="e">
        <f>IF(#REF!&lt;&gt;"",#REF!,"")</f>
        <v>#REF!</v>
      </c>
      <c r="C383" s="63" t="e">
        <f>IF(#REF!&lt;&gt;"",#REF!,"")</f>
        <v>#REF!</v>
      </c>
      <c r="D383" s="63" t="e">
        <f>IF(#REF!&lt;&gt;"",#REF!,"")</f>
        <v>#REF!</v>
      </c>
      <c r="E383" s="63" t="e">
        <f>IF(#REF!&lt;&gt;"",#REF!,"")</f>
        <v>#REF!</v>
      </c>
      <c r="F383" s="63" t="e">
        <f>IF(#REF!&lt;&gt;"",#REF!,"")</f>
        <v>#REF!</v>
      </c>
      <c r="G383" s="64" t="e">
        <f>IF(#REF!&lt;&gt;"",#REF!,"")</f>
        <v>#REF!</v>
      </c>
      <c r="H383" s="64" t="e">
        <f>IF(#REF!&lt;&gt;"",#REF!,"")</f>
        <v>#REF!</v>
      </c>
      <c r="I383" s="64" t="e">
        <f>IF(ISNA(VLOOKUP(B383,Base!$B$3:$I$198,8,0)),"",IF(VLOOKUP(B383,Base!$B$3:$I$198,8,0)&gt;42468,VLOOKUP(B383,Base!$B$3:$I$198,8,0),""))</f>
        <v>#REF!</v>
      </c>
      <c r="J383" s="63" t="e">
        <f t="shared" si="10"/>
        <v>#REF!</v>
      </c>
      <c r="K383" s="69" t="e">
        <f t="shared" si="11"/>
        <v>#REF!</v>
      </c>
    </row>
    <row r="384" spans="1:11" x14ac:dyDescent="0.25">
      <c r="A384" s="63" t="e">
        <f>IF(#REF!&lt;&gt;"",#REF!,"")</f>
        <v>#REF!</v>
      </c>
      <c r="B384" s="63" t="e">
        <f>IF(#REF!&lt;&gt;"",#REF!,"")</f>
        <v>#REF!</v>
      </c>
      <c r="C384" s="63" t="e">
        <f>IF(#REF!&lt;&gt;"",#REF!,"")</f>
        <v>#REF!</v>
      </c>
      <c r="D384" s="63" t="e">
        <f>IF(#REF!&lt;&gt;"",#REF!,"")</f>
        <v>#REF!</v>
      </c>
      <c r="E384" s="63" t="e">
        <f>IF(#REF!&lt;&gt;"",#REF!,"")</f>
        <v>#REF!</v>
      </c>
      <c r="F384" s="63" t="e">
        <f>IF(#REF!&lt;&gt;"",#REF!,"")</f>
        <v>#REF!</v>
      </c>
      <c r="G384" s="64" t="e">
        <f>IF(#REF!&lt;&gt;"",#REF!,"")</f>
        <v>#REF!</v>
      </c>
      <c r="H384" s="64" t="e">
        <f>IF(#REF!&lt;&gt;"",#REF!,"")</f>
        <v>#REF!</v>
      </c>
      <c r="I384" s="64" t="e">
        <f>IF(ISNA(VLOOKUP(B384,Base!$B$3:$I$198,8,0)),"",IF(VLOOKUP(B384,Base!$B$3:$I$198,8,0)&gt;42468,VLOOKUP(B384,Base!$B$3:$I$198,8,0),""))</f>
        <v>#REF!</v>
      </c>
      <c r="J384" s="63" t="e">
        <f t="shared" si="10"/>
        <v>#REF!</v>
      </c>
      <c r="K384" s="69" t="e">
        <f t="shared" si="11"/>
        <v>#REF!</v>
      </c>
    </row>
    <row r="385" spans="1:11" x14ac:dyDescent="0.25">
      <c r="A385" s="63" t="e">
        <f>IF(#REF!&lt;&gt;"",#REF!,"")</f>
        <v>#REF!</v>
      </c>
      <c r="B385" s="63" t="e">
        <f>IF(#REF!&lt;&gt;"",#REF!,"")</f>
        <v>#REF!</v>
      </c>
      <c r="C385" s="63" t="e">
        <f>IF(#REF!&lt;&gt;"",#REF!,"")</f>
        <v>#REF!</v>
      </c>
      <c r="D385" s="63" t="e">
        <f>IF(#REF!&lt;&gt;"",#REF!,"")</f>
        <v>#REF!</v>
      </c>
      <c r="E385" s="63" t="e">
        <f>IF(#REF!&lt;&gt;"",#REF!,"")</f>
        <v>#REF!</v>
      </c>
      <c r="F385" s="63" t="e">
        <f>IF(#REF!&lt;&gt;"",#REF!,"")</f>
        <v>#REF!</v>
      </c>
      <c r="G385" s="64" t="e">
        <f>IF(#REF!&lt;&gt;"",#REF!,"")</f>
        <v>#REF!</v>
      </c>
      <c r="H385" s="64" t="e">
        <f>IF(#REF!&lt;&gt;"",#REF!,"")</f>
        <v>#REF!</v>
      </c>
      <c r="I385" s="64" t="e">
        <f>IF(ISNA(VLOOKUP(B385,Base!$B$3:$I$198,8,0)),"",IF(VLOOKUP(B385,Base!$B$3:$I$198,8,0)&gt;42468,VLOOKUP(B385,Base!$B$3:$I$198,8,0),""))</f>
        <v>#REF!</v>
      </c>
      <c r="J385" s="63" t="e">
        <f t="shared" si="10"/>
        <v>#REF!</v>
      </c>
      <c r="K385" s="69" t="e">
        <f t="shared" si="11"/>
        <v>#REF!</v>
      </c>
    </row>
    <row r="386" spans="1:11" x14ac:dyDescent="0.25">
      <c r="A386" s="63" t="e">
        <f>IF(#REF!&lt;&gt;"",#REF!,"")</f>
        <v>#REF!</v>
      </c>
      <c r="B386" s="63" t="e">
        <f>IF(#REF!&lt;&gt;"",#REF!,"")</f>
        <v>#REF!</v>
      </c>
      <c r="C386" s="63" t="e">
        <f>IF(#REF!&lt;&gt;"",#REF!,"")</f>
        <v>#REF!</v>
      </c>
      <c r="D386" s="63" t="e">
        <f>IF(#REF!&lt;&gt;"",#REF!,"")</f>
        <v>#REF!</v>
      </c>
      <c r="E386" s="63" t="e">
        <f>IF(#REF!&lt;&gt;"",#REF!,"")</f>
        <v>#REF!</v>
      </c>
      <c r="F386" s="63" t="e">
        <f>IF(#REF!&lt;&gt;"",#REF!,"")</f>
        <v>#REF!</v>
      </c>
      <c r="G386" s="64" t="e">
        <f>IF(#REF!&lt;&gt;"",#REF!,"")</f>
        <v>#REF!</v>
      </c>
      <c r="H386" s="64" t="e">
        <f>IF(#REF!&lt;&gt;"",#REF!,"")</f>
        <v>#REF!</v>
      </c>
      <c r="I386" s="64" t="e">
        <f>IF(ISNA(VLOOKUP(B386,Base!$B$3:$I$198,8,0)),"",IF(VLOOKUP(B386,Base!$B$3:$I$198,8,0)&gt;42468,VLOOKUP(B386,Base!$B$3:$I$198,8,0),""))</f>
        <v>#REF!</v>
      </c>
      <c r="J386" s="63" t="e">
        <f t="shared" si="10"/>
        <v>#REF!</v>
      </c>
      <c r="K386" s="69" t="e">
        <f t="shared" si="11"/>
        <v>#REF!</v>
      </c>
    </row>
    <row r="387" spans="1:11" x14ac:dyDescent="0.25">
      <c r="A387" s="63" t="e">
        <f>IF(#REF!&lt;&gt;"",#REF!,"")</f>
        <v>#REF!</v>
      </c>
      <c r="B387" s="63" t="e">
        <f>IF(#REF!&lt;&gt;"",#REF!,"")</f>
        <v>#REF!</v>
      </c>
      <c r="C387" s="63" t="e">
        <f>IF(#REF!&lt;&gt;"",#REF!,"")</f>
        <v>#REF!</v>
      </c>
      <c r="D387" s="63" t="e">
        <f>IF(#REF!&lt;&gt;"",#REF!,"")</f>
        <v>#REF!</v>
      </c>
      <c r="E387" s="63" t="e">
        <f>IF(#REF!&lt;&gt;"",#REF!,"")</f>
        <v>#REF!</v>
      </c>
      <c r="F387" s="63" t="e">
        <f>IF(#REF!&lt;&gt;"",#REF!,"")</f>
        <v>#REF!</v>
      </c>
      <c r="G387" s="64" t="e">
        <f>IF(#REF!&lt;&gt;"",#REF!,"")</f>
        <v>#REF!</v>
      </c>
      <c r="H387" s="64" t="e">
        <f>IF(#REF!&lt;&gt;"",#REF!,"")</f>
        <v>#REF!</v>
      </c>
      <c r="I387" s="64" t="e">
        <f>IF(ISNA(VLOOKUP(B387,Base!$B$3:$I$198,8,0)),"",IF(VLOOKUP(B387,Base!$B$3:$I$198,8,0)&gt;42468,VLOOKUP(B387,Base!$B$3:$I$198,8,0),""))</f>
        <v>#REF!</v>
      </c>
      <c r="J387" s="63" t="e">
        <f t="shared" ref="J387:J450" si="12">IF(E387&lt;&gt;"",IF(E387="NO",IF(ISNUMBER(G387),IF(ISNUMBER(H387),H387-G387,"Sin fecha final"),"Sin fecha inicial"),"Permanente"),"")</f>
        <v>#REF!</v>
      </c>
      <c r="K387" s="69" t="e">
        <f t="shared" ref="K387:K450" si="13">IF(E387&lt;&gt;"",IF(E387="NO",IF(ISNUMBER(H387),IF(ISNUMBER(I387),I387-H387,"Sin fecha final"),"Sin fecha inicial"),"Permanente"),"")</f>
        <v>#REF!</v>
      </c>
    </row>
    <row r="388" spans="1:11" x14ac:dyDescent="0.25">
      <c r="A388" s="63" t="e">
        <f>IF(#REF!&lt;&gt;"",#REF!,"")</f>
        <v>#REF!</v>
      </c>
      <c r="B388" s="63" t="e">
        <f>IF(#REF!&lt;&gt;"",#REF!,"")</f>
        <v>#REF!</v>
      </c>
      <c r="C388" s="63" t="e">
        <f>IF(#REF!&lt;&gt;"",#REF!,"")</f>
        <v>#REF!</v>
      </c>
      <c r="D388" s="63" t="e">
        <f>IF(#REF!&lt;&gt;"",#REF!,"")</f>
        <v>#REF!</v>
      </c>
      <c r="E388" s="63" t="e">
        <f>IF(#REF!&lt;&gt;"",#REF!,"")</f>
        <v>#REF!</v>
      </c>
      <c r="F388" s="63" t="e">
        <f>IF(#REF!&lt;&gt;"",#REF!,"")</f>
        <v>#REF!</v>
      </c>
      <c r="G388" s="64" t="e">
        <f>IF(#REF!&lt;&gt;"",#REF!,"")</f>
        <v>#REF!</v>
      </c>
      <c r="H388" s="64" t="e">
        <f>IF(#REF!&lt;&gt;"",#REF!,"")</f>
        <v>#REF!</v>
      </c>
      <c r="I388" s="64" t="e">
        <f>IF(ISNA(VLOOKUP(B388,Base!$B$3:$I$198,8,0)),"",IF(VLOOKUP(B388,Base!$B$3:$I$198,8,0)&gt;42468,VLOOKUP(B388,Base!$B$3:$I$198,8,0),""))</f>
        <v>#REF!</v>
      </c>
      <c r="J388" s="63" t="e">
        <f t="shared" si="12"/>
        <v>#REF!</v>
      </c>
      <c r="K388" s="69" t="e">
        <f t="shared" si="13"/>
        <v>#REF!</v>
      </c>
    </row>
    <row r="389" spans="1:11" x14ac:dyDescent="0.25">
      <c r="A389" s="63" t="e">
        <f>IF(#REF!&lt;&gt;"",#REF!,"")</f>
        <v>#REF!</v>
      </c>
      <c r="B389" s="63" t="e">
        <f>IF(#REF!&lt;&gt;"",#REF!,"")</f>
        <v>#REF!</v>
      </c>
      <c r="C389" s="63" t="e">
        <f>IF(#REF!&lt;&gt;"",#REF!,"")</f>
        <v>#REF!</v>
      </c>
      <c r="D389" s="63" t="e">
        <f>IF(#REF!&lt;&gt;"",#REF!,"")</f>
        <v>#REF!</v>
      </c>
      <c r="E389" s="63" t="e">
        <f>IF(#REF!&lt;&gt;"",#REF!,"")</f>
        <v>#REF!</v>
      </c>
      <c r="F389" s="63" t="e">
        <f>IF(#REF!&lt;&gt;"",#REF!,"")</f>
        <v>#REF!</v>
      </c>
      <c r="G389" s="64" t="e">
        <f>IF(#REF!&lt;&gt;"",#REF!,"")</f>
        <v>#REF!</v>
      </c>
      <c r="H389" s="64" t="e">
        <f>IF(#REF!&lt;&gt;"",#REF!,"")</f>
        <v>#REF!</v>
      </c>
      <c r="I389" s="64" t="e">
        <f>IF(ISNA(VLOOKUP(B389,Base!$B$3:$I$198,8,0)),"",IF(VLOOKUP(B389,Base!$B$3:$I$198,8,0)&gt;42468,VLOOKUP(B389,Base!$B$3:$I$198,8,0),""))</f>
        <v>#REF!</v>
      </c>
      <c r="J389" s="63" t="e">
        <f t="shared" si="12"/>
        <v>#REF!</v>
      </c>
      <c r="K389" s="69" t="e">
        <f t="shared" si="13"/>
        <v>#REF!</v>
      </c>
    </row>
    <row r="390" spans="1:11" x14ac:dyDescent="0.25">
      <c r="A390" s="63" t="e">
        <f>IF(#REF!&lt;&gt;"",#REF!,"")</f>
        <v>#REF!</v>
      </c>
      <c r="B390" s="63" t="e">
        <f>IF(#REF!&lt;&gt;"",#REF!,"")</f>
        <v>#REF!</v>
      </c>
      <c r="C390" s="63" t="e">
        <f>IF(#REF!&lt;&gt;"",#REF!,"")</f>
        <v>#REF!</v>
      </c>
      <c r="D390" s="63" t="e">
        <f>IF(#REF!&lt;&gt;"",#REF!,"")</f>
        <v>#REF!</v>
      </c>
      <c r="E390" s="63" t="e">
        <f>IF(#REF!&lt;&gt;"",#REF!,"")</f>
        <v>#REF!</v>
      </c>
      <c r="F390" s="63" t="e">
        <f>IF(#REF!&lt;&gt;"",#REF!,"")</f>
        <v>#REF!</v>
      </c>
      <c r="G390" s="64" t="e">
        <f>IF(#REF!&lt;&gt;"",#REF!,"")</f>
        <v>#REF!</v>
      </c>
      <c r="H390" s="64" t="e">
        <f>IF(#REF!&lt;&gt;"",#REF!,"")</f>
        <v>#REF!</v>
      </c>
      <c r="I390" s="64" t="e">
        <f>IF(ISNA(VLOOKUP(B390,Base!$B$3:$I$198,8,0)),"",IF(VLOOKUP(B390,Base!$B$3:$I$198,8,0)&gt;42468,VLOOKUP(B390,Base!$B$3:$I$198,8,0),""))</f>
        <v>#REF!</v>
      </c>
      <c r="J390" s="63" t="e">
        <f t="shared" si="12"/>
        <v>#REF!</v>
      </c>
      <c r="K390" s="69" t="e">
        <f t="shared" si="13"/>
        <v>#REF!</v>
      </c>
    </row>
    <row r="391" spans="1:11" x14ac:dyDescent="0.25">
      <c r="A391" s="63" t="e">
        <f>IF(#REF!&lt;&gt;"",#REF!,"")</f>
        <v>#REF!</v>
      </c>
      <c r="B391" s="63" t="e">
        <f>IF(#REF!&lt;&gt;"",#REF!,"")</f>
        <v>#REF!</v>
      </c>
      <c r="C391" s="63" t="e">
        <f>IF(#REF!&lt;&gt;"",#REF!,"")</f>
        <v>#REF!</v>
      </c>
      <c r="D391" s="63" t="e">
        <f>IF(#REF!&lt;&gt;"",#REF!,"")</f>
        <v>#REF!</v>
      </c>
      <c r="E391" s="63" t="e">
        <f>IF(#REF!&lt;&gt;"",#REF!,"")</f>
        <v>#REF!</v>
      </c>
      <c r="F391" s="63" t="e">
        <f>IF(#REF!&lt;&gt;"",#REF!,"")</f>
        <v>#REF!</v>
      </c>
      <c r="G391" s="64" t="e">
        <f>IF(#REF!&lt;&gt;"",#REF!,"")</f>
        <v>#REF!</v>
      </c>
      <c r="H391" s="64" t="e">
        <f>IF(#REF!&lt;&gt;"",#REF!,"")</f>
        <v>#REF!</v>
      </c>
      <c r="I391" s="64" t="e">
        <f>IF(ISNA(VLOOKUP(B391,Base!$B$3:$I$198,8,0)),"",IF(VLOOKUP(B391,Base!$B$3:$I$198,8,0)&gt;42468,VLOOKUP(B391,Base!$B$3:$I$198,8,0),""))</f>
        <v>#REF!</v>
      </c>
      <c r="J391" s="63" t="e">
        <f t="shared" si="12"/>
        <v>#REF!</v>
      </c>
      <c r="K391" s="69" t="e">
        <f t="shared" si="13"/>
        <v>#REF!</v>
      </c>
    </row>
    <row r="392" spans="1:11" x14ac:dyDescent="0.25">
      <c r="A392" s="63" t="e">
        <f>IF(#REF!&lt;&gt;"",#REF!,"")</f>
        <v>#REF!</v>
      </c>
      <c r="B392" s="63" t="e">
        <f>IF(#REF!&lt;&gt;"",#REF!,"")</f>
        <v>#REF!</v>
      </c>
      <c r="C392" s="63" t="e">
        <f>IF(#REF!&lt;&gt;"",#REF!,"")</f>
        <v>#REF!</v>
      </c>
      <c r="D392" s="63" t="e">
        <f>IF(#REF!&lt;&gt;"",#REF!,"")</f>
        <v>#REF!</v>
      </c>
      <c r="E392" s="63" t="e">
        <f>IF(#REF!&lt;&gt;"",#REF!,"")</f>
        <v>#REF!</v>
      </c>
      <c r="F392" s="63" t="e">
        <f>IF(#REF!&lt;&gt;"",#REF!,"")</f>
        <v>#REF!</v>
      </c>
      <c r="G392" s="64" t="e">
        <f>IF(#REF!&lt;&gt;"",#REF!,"")</f>
        <v>#REF!</v>
      </c>
      <c r="H392" s="64" t="e">
        <f>IF(#REF!&lt;&gt;"",#REF!,"")</f>
        <v>#REF!</v>
      </c>
      <c r="I392" s="64" t="e">
        <f>IF(ISNA(VLOOKUP(B392,Base!$B$3:$I$198,8,0)),"",IF(VLOOKUP(B392,Base!$B$3:$I$198,8,0)&gt;42468,VLOOKUP(B392,Base!$B$3:$I$198,8,0),""))</f>
        <v>#REF!</v>
      </c>
      <c r="J392" s="63" t="e">
        <f t="shared" si="12"/>
        <v>#REF!</v>
      </c>
      <c r="K392" s="69" t="e">
        <f t="shared" si="13"/>
        <v>#REF!</v>
      </c>
    </row>
    <row r="393" spans="1:11" x14ac:dyDescent="0.25">
      <c r="A393" s="63" t="e">
        <f>IF(#REF!&lt;&gt;"",#REF!,"")</f>
        <v>#REF!</v>
      </c>
      <c r="B393" s="63" t="e">
        <f>IF(#REF!&lt;&gt;"",#REF!,"")</f>
        <v>#REF!</v>
      </c>
      <c r="C393" s="63" t="e">
        <f>IF(#REF!&lt;&gt;"",#REF!,"")</f>
        <v>#REF!</v>
      </c>
      <c r="D393" s="63" t="e">
        <f>IF(#REF!&lt;&gt;"",#REF!,"")</f>
        <v>#REF!</v>
      </c>
      <c r="E393" s="63" t="e">
        <f>IF(#REF!&lt;&gt;"",#REF!,"")</f>
        <v>#REF!</v>
      </c>
      <c r="F393" s="63" t="e">
        <f>IF(#REF!&lt;&gt;"",#REF!,"")</f>
        <v>#REF!</v>
      </c>
      <c r="G393" s="64" t="e">
        <f>IF(#REF!&lt;&gt;"",#REF!,"")</f>
        <v>#REF!</v>
      </c>
      <c r="H393" s="64" t="e">
        <f>IF(#REF!&lt;&gt;"",#REF!,"")</f>
        <v>#REF!</v>
      </c>
      <c r="I393" s="64" t="e">
        <f>IF(ISNA(VLOOKUP(B393,Base!$B$3:$I$198,8,0)),"",IF(VLOOKUP(B393,Base!$B$3:$I$198,8,0)&gt;42468,VLOOKUP(B393,Base!$B$3:$I$198,8,0),""))</f>
        <v>#REF!</v>
      </c>
      <c r="J393" s="63" t="e">
        <f t="shared" si="12"/>
        <v>#REF!</v>
      </c>
      <c r="K393" s="69" t="e">
        <f t="shared" si="13"/>
        <v>#REF!</v>
      </c>
    </row>
    <row r="394" spans="1:11" x14ac:dyDescent="0.25">
      <c r="A394" s="63" t="e">
        <f>IF(#REF!&lt;&gt;"",#REF!,"")</f>
        <v>#REF!</v>
      </c>
      <c r="B394" s="63" t="e">
        <f>IF(#REF!&lt;&gt;"",#REF!,"")</f>
        <v>#REF!</v>
      </c>
      <c r="C394" s="63" t="e">
        <f>IF(#REF!&lt;&gt;"",#REF!,"")</f>
        <v>#REF!</v>
      </c>
      <c r="D394" s="63" t="e">
        <f>IF(#REF!&lt;&gt;"",#REF!,"")</f>
        <v>#REF!</v>
      </c>
      <c r="E394" s="63" t="e">
        <f>IF(#REF!&lt;&gt;"",#REF!,"")</f>
        <v>#REF!</v>
      </c>
      <c r="F394" s="63" t="e">
        <f>IF(#REF!&lt;&gt;"",#REF!,"")</f>
        <v>#REF!</v>
      </c>
      <c r="G394" s="64" t="e">
        <f>IF(#REF!&lt;&gt;"",#REF!,"")</f>
        <v>#REF!</v>
      </c>
      <c r="H394" s="64" t="e">
        <f>IF(#REF!&lt;&gt;"",#REF!,"")</f>
        <v>#REF!</v>
      </c>
      <c r="I394" s="64" t="e">
        <f>IF(ISNA(VLOOKUP(B394,Base!$B$3:$I$198,8,0)),"",IF(VLOOKUP(B394,Base!$B$3:$I$198,8,0)&gt;42468,VLOOKUP(B394,Base!$B$3:$I$198,8,0),""))</f>
        <v>#REF!</v>
      </c>
      <c r="J394" s="63" t="e">
        <f t="shared" si="12"/>
        <v>#REF!</v>
      </c>
      <c r="K394" s="69" t="e">
        <f t="shared" si="13"/>
        <v>#REF!</v>
      </c>
    </row>
    <row r="395" spans="1:11" x14ac:dyDescent="0.25">
      <c r="A395" s="63" t="e">
        <f>IF(#REF!&lt;&gt;"",#REF!,"")</f>
        <v>#REF!</v>
      </c>
      <c r="B395" s="63" t="e">
        <f>IF(#REF!&lt;&gt;"",#REF!,"")</f>
        <v>#REF!</v>
      </c>
      <c r="C395" s="63" t="e">
        <f>IF(#REF!&lt;&gt;"",#REF!,"")</f>
        <v>#REF!</v>
      </c>
      <c r="D395" s="63" t="e">
        <f>IF(#REF!&lt;&gt;"",#REF!,"")</f>
        <v>#REF!</v>
      </c>
      <c r="E395" s="63" t="e">
        <f>IF(#REF!&lt;&gt;"",#REF!,"")</f>
        <v>#REF!</v>
      </c>
      <c r="F395" s="63" t="e">
        <f>IF(#REF!&lt;&gt;"",#REF!,"")</f>
        <v>#REF!</v>
      </c>
      <c r="G395" s="64" t="e">
        <f>IF(#REF!&lt;&gt;"",#REF!,"")</f>
        <v>#REF!</v>
      </c>
      <c r="H395" s="64" t="e">
        <f>IF(#REF!&lt;&gt;"",#REF!,"")</f>
        <v>#REF!</v>
      </c>
      <c r="I395" s="64" t="e">
        <f>IF(ISNA(VLOOKUP(B395,Base!$B$3:$I$198,8,0)),"",IF(VLOOKUP(B395,Base!$B$3:$I$198,8,0)&gt;42468,VLOOKUP(B395,Base!$B$3:$I$198,8,0),""))</f>
        <v>#REF!</v>
      </c>
      <c r="J395" s="63" t="e">
        <f t="shared" si="12"/>
        <v>#REF!</v>
      </c>
      <c r="K395" s="69" t="e">
        <f t="shared" si="13"/>
        <v>#REF!</v>
      </c>
    </row>
    <row r="396" spans="1:11" x14ac:dyDescent="0.25">
      <c r="A396" s="63" t="e">
        <f>IF(#REF!&lt;&gt;"",#REF!,"")</f>
        <v>#REF!</v>
      </c>
      <c r="B396" s="63" t="e">
        <f>IF(#REF!&lt;&gt;"",#REF!,"")</f>
        <v>#REF!</v>
      </c>
      <c r="C396" s="63" t="e">
        <f>IF(#REF!&lt;&gt;"",#REF!,"")</f>
        <v>#REF!</v>
      </c>
      <c r="D396" s="63" t="e">
        <f>IF(#REF!&lt;&gt;"",#REF!,"")</f>
        <v>#REF!</v>
      </c>
      <c r="E396" s="63" t="e">
        <f>IF(#REF!&lt;&gt;"",#REF!,"")</f>
        <v>#REF!</v>
      </c>
      <c r="F396" s="63" t="e">
        <f>IF(#REF!&lt;&gt;"",#REF!,"")</f>
        <v>#REF!</v>
      </c>
      <c r="G396" s="64" t="e">
        <f>IF(#REF!&lt;&gt;"",#REF!,"")</f>
        <v>#REF!</v>
      </c>
      <c r="H396" s="64" t="e">
        <f>IF(#REF!&lt;&gt;"",#REF!,"")</f>
        <v>#REF!</v>
      </c>
      <c r="I396" s="64" t="e">
        <f>IF(ISNA(VLOOKUP(B396,Base!$B$3:$I$198,8,0)),"",IF(VLOOKUP(B396,Base!$B$3:$I$198,8,0)&gt;42468,VLOOKUP(B396,Base!$B$3:$I$198,8,0),""))</f>
        <v>#REF!</v>
      </c>
      <c r="J396" s="63" t="e">
        <f t="shared" si="12"/>
        <v>#REF!</v>
      </c>
      <c r="K396" s="69" t="e">
        <f t="shared" si="13"/>
        <v>#REF!</v>
      </c>
    </row>
    <row r="397" spans="1:11" x14ac:dyDescent="0.25">
      <c r="A397" s="63" t="e">
        <f>IF(#REF!&lt;&gt;"",#REF!,"")</f>
        <v>#REF!</v>
      </c>
      <c r="B397" s="63" t="e">
        <f>IF(#REF!&lt;&gt;"",#REF!,"")</f>
        <v>#REF!</v>
      </c>
      <c r="C397" s="63" t="e">
        <f>IF(#REF!&lt;&gt;"",#REF!,"")</f>
        <v>#REF!</v>
      </c>
      <c r="D397" s="63" t="e">
        <f>IF(#REF!&lt;&gt;"",#REF!,"")</f>
        <v>#REF!</v>
      </c>
      <c r="E397" s="63" t="e">
        <f>IF(#REF!&lt;&gt;"",#REF!,"")</f>
        <v>#REF!</v>
      </c>
      <c r="F397" s="63" t="e">
        <f>IF(#REF!&lt;&gt;"",#REF!,"")</f>
        <v>#REF!</v>
      </c>
      <c r="G397" s="64" t="e">
        <f>IF(#REF!&lt;&gt;"",#REF!,"")</f>
        <v>#REF!</v>
      </c>
      <c r="H397" s="64" t="e">
        <f>IF(#REF!&lt;&gt;"",#REF!,"")</f>
        <v>#REF!</v>
      </c>
      <c r="I397" s="64" t="e">
        <f>IF(ISNA(VLOOKUP(B397,Base!$B$3:$I$198,8,0)),"",IF(VLOOKUP(B397,Base!$B$3:$I$198,8,0)&gt;42468,VLOOKUP(B397,Base!$B$3:$I$198,8,0),""))</f>
        <v>#REF!</v>
      </c>
      <c r="J397" s="63" t="e">
        <f t="shared" si="12"/>
        <v>#REF!</v>
      </c>
      <c r="K397" s="69" t="e">
        <f t="shared" si="13"/>
        <v>#REF!</v>
      </c>
    </row>
    <row r="398" spans="1:11" x14ac:dyDescent="0.25">
      <c r="A398" s="63" t="e">
        <f>IF(#REF!&lt;&gt;"",#REF!,"")</f>
        <v>#REF!</v>
      </c>
      <c r="B398" s="63" t="e">
        <f>IF(#REF!&lt;&gt;"",#REF!,"")</f>
        <v>#REF!</v>
      </c>
      <c r="C398" s="63" t="e">
        <f>IF(#REF!&lt;&gt;"",#REF!,"")</f>
        <v>#REF!</v>
      </c>
      <c r="D398" s="63" t="e">
        <f>IF(#REF!&lt;&gt;"",#REF!,"")</f>
        <v>#REF!</v>
      </c>
      <c r="E398" s="63" t="e">
        <f>IF(#REF!&lt;&gt;"",#REF!,"")</f>
        <v>#REF!</v>
      </c>
      <c r="F398" s="63" t="e">
        <f>IF(#REF!&lt;&gt;"",#REF!,"")</f>
        <v>#REF!</v>
      </c>
      <c r="G398" s="64" t="e">
        <f>IF(#REF!&lt;&gt;"",#REF!,"")</f>
        <v>#REF!</v>
      </c>
      <c r="H398" s="64" t="e">
        <f>IF(#REF!&lt;&gt;"",#REF!,"")</f>
        <v>#REF!</v>
      </c>
      <c r="I398" s="64" t="e">
        <f>IF(ISNA(VLOOKUP(B398,Base!$B$3:$I$198,8,0)),"",IF(VLOOKUP(B398,Base!$B$3:$I$198,8,0)&gt;42468,VLOOKUP(B398,Base!$B$3:$I$198,8,0),""))</f>
        <v>#REF!</v>
      </c>
      <c r="J398" s="63" t="e">
        <f t="shared" si="12"/>
        <v>#REF!</v>
      </c>
      <c r="K398" s="69" t="e">
        <f t="shared" si="13"/>
        <v>#REF!</v>
      </c>
    </row>
    <row r="399" spans="1:11" x14ac:dyDescent="0.25">
      <c r="A399" s="63" t="e">
        <f>IF(#REF!&lt;&gt;"",#REF!,"")</f>
        <v>#REF!</v>
      </c>
      <c r="B399" s="63" t="e">
        <f>IF(#REF!&lt;&gt;"",#REF!,"")</f>
        <v>#REF!</v>
      </c>
      <c r="C399" s="63" t="e">
        <f>IF(#REF!&lt;&gt;"",#REF!,"")</f>
        <v>#REF!</v>
      </c>
      <c r="D399" s="63" t="e">
        <f>IF(#REF!&lt;&gt;"",#REF!,"")</f>
        <v>#REF!</v>
      </c>
      <c r="E399" s="63" t="e">
        <f>IF(#REF!&lt;&gt;"",#REF!,"")</f>
        <v>#REF!</v>
      </c>
      <c r="F399" s="63" t="e">
        <f>IF(#REF!&lt;&gt;"",#REF!,"")</f>
        <v>#REF!</v>
      </c>
      <c r="G399" s="64" t="e">
        <f>IF(#REF!&lt;&gt;"",#REF!,"")</f>
        <v>#REF!</v>
      </c>
      <c r="H399" s="64" t="e">
        <f>IF(#REF!&lt;&gt;"",#REF!,"")</f>
        <v>#REF!</v>
      </c>
      <c r="I399" s="64" t="e">
        <f>IF(ISNA(VLOOKUP(B399,Base!$B$3:$I$198,8,0)),"",IF(VLOOKUP(B399,Base!$B$3:$I$198,8,0)&gt;42468,VLOOKUP(B399,Base!$B$3:$I$198,8,0),""))</f>
        <v>#REF!</v>
      </c>
      <c r="J399" s="63" t="e">
        <f t="shared" si="12"/>
        <v>#REF!</v>
      </c>
      <c r="K399" s="69" t="e">
        <f t="shared" si="13"/>
        <v>#REF!</v>
      </c>
    </row>
    <row r="400" spans="1:11" x14ac:dyDescent="0.25">
      <c r="A400" s="63" t="e">
        <f>IF(#REF!&lt;&gt;"",#REF!,"")</f>
        <v>#REF!</v>
      </c>
      <c r="B400" s="63" t="e">
        <f>IF(#REF!&lt;&gt;"",#REF!,"")</f>
        <v>#REF!</v>
      </c>
      <c r="C400" s="63" t="e">
        <f>IF(#REF!&lt;&gt;"",#REF!,"")</f>
        <v>#REF!</v>
      </c>
      <c r="D400" s="63" t="e">
        <f>IF(#REF!&lt;&gt;"",#REF!,"")</f>
        <v>#REF!</v>
      </c>
      <c r="E400" s="63" t="e">
        <f>IF(#REF!&lt;&gt;"",#REF!,"")</f>
        <v>#REF!</v>
      </c>
      <c r="F400" s="63" t="e">
        <f>IF(#REF!&lt;&gt;"",#REF!,"")</f>
        <v>#REF!</v>
      </c>
      <c r="G400" s="64" t="e">
        <f>IF(#REF!&lt;&gt;"",#REF!,"")</f>
        <v>#REF!</v>
      </c>
      <c r="H400" s="64" t="e">
        <f>IF(#REF!&lt;&gt;"",#REF!,"")</f>
        <v>#REF!</v>
      </c>
      <c r="I400" s="64" t="e">
        <f>IF(ISNA(VLOOKUP(B400,Base!$B$3:$I$198,8,0)),"",IF(VLOOKUP(B400,Base!$B$3:$I$198,8,0)&gt;42468,VLOOKUP(B400,Base!$B$3:$I$198,8,0),""))</f>
        <v>#REF!</v>
      </c>
      <c r="J400" s="63" t="e">
        <f t="shared" si="12"/>
        <v>#REF!</v>
      </c>
      <c r="K400" s="69" t="e">
        <f t="shared" si="13"/>
        <v>#REF!</v>
      </c>
    </row>
    <row r="401" spans="1:11" x14ac:dyDescent="0.25">
      <c r="A401" s="63" t="e">
        <f>IF(#REF!&lt;&gt;"",#REF!,"")</f>
        <v>#REF!</v>
      </c>
      <c r="B401" s="63" t="e">
        <f>IF(#REF!&lt;&gt;"",#REF!,"")</f>
        <v>#REF!</v>
      </c>
      <c r="C401" s="63" t="e">
        <f>IF(#REF!&lt;&gt;"",#REF!,"")</f>
        <v>#REF!</v>
      </c>
      <c r="D401" s="63" t="e">
        <f>IF(#REF!&lt;&gt;"",#REF!,"")</f>
        <v>#REF!</v>
      </c>
      <c r="E401" s="63" t="e">
        <f>IF(#REF!&lt;&gt;"",#REF!,"")</f>
        <v>#REF!</v>
      </c>
      <c r="F401" s="63" t="e">
        <f>IF(#REF!&lt;&gt;"",#REF!,"")</f>
        <v>#REF!</v>
      </c>
      <c r="G401" s="64" t="e">
        <f>IF(#REF!&lt;&gt;"",#REF!,"")</f>
        <v>#REF!</v>
      </c>
      <c r="H401" s="64" t="e">
        <f>IF(#REF!&lt;&gt;"",#REF!,"")</f>
        <v>#REF!</v>
      </c>
      <c r="I401" s="64" t="e">
        <f>IF(ISNA(VLOOKUP(B401,Base!$B$3:$I$198,8,0)),"",IF(VLOOKUP(B401,Base!$B$3:$I$198,8,0)&gt;42468,VLOOKUP(B401,Base!$B$3:$I$198,8,0),""))</f>
        <v>#REF!</v>
      </c>
      <c r="J401" s="63" t="e">
        <f t="shared" si="12"/>
        <v>#REF!</v>
      </c>
      <c r="K401" s="69" t="e">
        <f t="shared" si="13"/>
        <v>#REF!</v>
      </c>
    </row>
    <row r="402" spans="1:11" x14ac:dyDescent="0.25">
      <c r="A402" s="63" t="e">
        <f>IF(#REF!&lt;&gt;"",#REF!,"")</f>
        <v>#REF!</v>
      </c>
      <c r="B402" s="63" t="e">
        <f>IF(#REF!&lt;&gt;"",#REF!,"")</f>
        <v>#REF!</v>
      </c>
      <c r="C402" s="63" t="e">
        <f>IF(#REF!&lt;&gt;"",#REF!,"")</f>
        <v>#REF!</v>
      </c>
      <c r="D402" s="63" t="e">
        <f>IF(#REF!&lt;&gt;"",#REF!,"")</f>
        <v>#REF!</v>
      </c>
      <c r="E402" s="63" t="e">
        <f>IF(#REF!&lt;&gt;"",#REF!,"")</f>
        <v>#REF!</v>
      </c>
      <c r="F402" s="63" t="e">
        <f>IF(#REF!&lt;&gt;"",#REF!,"")</f>
        <v>#REF!</v>
      </c>
      <c r="G402" s="64" t="e">
        <f>IF(#REF!&lt;&gt;"",#REF!,"")</f>
        <v>#REF!</v>
      </c>
      <c r="H402" s="64" t="e">
        <f>IF(#REF!&lt;&gt;"",#REF!,"")</f>
        <v>#REF!</v>
      </c>
      <c r="I402" s="64" t="e">
        <f>IF(ISNA(VLOOKUP(B402,Base!$B$3:$I$198,8,0)),"",IF(VLOOKUP(B402,Base!$B$3:$I$198,8,0)&gt;42468,VLOOKUP(B402,Base!$B$3:$I$198,8,0),""))</f>
        <v>#REF!</v>
      </c>
      <c r="J402" s="63" t="e">
        <f t="shared" si="12"/>
        <v>#REF!</v>
      </c>
      <c r="K402" s="69" t="e">
        <f t="shared" si="13"/>
        <v>#REF!</v>
      </c>
    </row>
    <row r="403" spans="1:11" x14ac:dyDescent="0.25">
      <c r="A403" s="63" t="e">
        <f>IF(#REF!&lt;&gt;"",#REF!,"")</f>
        <v>#REF!</v>
      </c>
      <c r="B403" s="63" t="e">
        <f>IF(#REF!&lt;&gt;"",#REF!,"")</f>
        <v>#REF!</v>
      </c>
      <c r="C403" s="63" t="e">
        <f>IF(#REF!&lt;&gt;"",#REF!,"")</f>
        <v>#REF!</v>
      </c>
      <c r="D403" s="63" t="e">
        <f>IF(#REF!&lt;&gt;"",#REF!,"")</f>
        <v>#REF!</v>
      </c>
      <c r="E403" s="63" t="e">
        <f>IF(#REF!&lt;&gt;"",#REF!,"")</f>
        <v>#REF!</v>
      </c>
      <c r="F403" s="63" t="e">
        <f>IF(#REF!&lt;&gt;"",#REF!,"")</f>
        <v>#REF!</v>
      </c>
      <c r="G403" s="64" t="e">
        <f>IF(#REF!&lt;&gt;"",#REF!,"")</f>
        <v>#REF!</v>
      </c>
      <c r="H403" s="64" t="e">
        <f>IF(#REF!&lt;&gt;"",#REF!,"")</f>
        <v>#REF!</v>
      </c>
      <c r="I403" s="64" t="e">
        <f>IF(ISNA(VLOOKUP(B403,Base!$B$3:$I$198,8,0)),"",IF(VLOOKUP(B403,Base!$B$3:$I$198,8,0)&gt;42468,VLOOKUP(B403,Base!$B$3:$I$198,8,0),""))</f>
        <v>#REF!</v>
      </c>
      <c r="J403" s="63" t="e">
        <f t="shared" si="12"/>
        <v>#REF!</v>
      </c>
      <c r="K403" s="69" t="e">
        <f t="shared" si="13"/>
        <v>#REF!</v>
      </c>
    </row>
    <row r="404" spans="1:11" x14ac:dyDescent="0.25">
      <c r="A404" s="63" t="e">
        <f>IF(#REF!&lt;&gt;"",#REF!,"")</f>
        <v>#REF!</v>
      </c>
      <c r="B404" s="63" t="e">
        <f>IF(#REF!&lt;&gt;"",#REF!,"")</f>
        <v>#REF!</v>
      </c>
      <c r="C404" s="63" t="e">
        <f>IF(#REF!&lt;&gt;"",#REF!,"")</f>
        <v>#REF!</v>
      </c>
      <c r="D404" s="63" t="e">
        <f>IF(#REF!&lt;&gt;"",#REF!,"")</f>
        <v>#REF!</v>
      </c>
      <c r="E404" s="63" t="e">
        <f>IF(#REF!&lt;&gt;"",#REF!,"")</f>
        <v>#REF!</v>
      </c>
      <c r="F404" s="63" t="e">
        <f>IF(#REF!&lt;&gt;"",#REF!,"")</f>
        <v>#REF!</v>
      </c>
      <c r="G404" s="64" t="e">
        <f>IF(#REF!&lt;&gt;"",#REF!,"")</f>
        <v>#REF!</v>
      </c>
      <c r="H404" s="64" t="e">
        <f>IF(#REF!&lt;&gt;"",#REF!,"")</f>
        <v>#REF!</v>
      </c>
      <c r="I404" s="64" t="e">
        <f>IF(ISNA(VLOOKUP(B404,Base!$B$3:$I$198,8,0)),"",IF(VLOOKUP(B404,Base!$B$3:$I$198,8,0)&gt;42468,VLOOKUP(B404,Base!$B$3:$I$198,8,0),""))</f>
        <v>#REF!</v>
      </c>
      <c r="J404" s="63" t="e">
        <f t="shared" si="12"/>
        <v>#REF!</v>
      </c>
      <c r="K404" s="69" t="e">
        <f t="shared" si="13"/>
        <v>#REF!</v>
      </c>
    </row>
    <row r="405" spans="1:11" x14ac:dyDescent="0.25">
      <c r="A405" s="63" t="e">
        <f>IF(#REF!&lt;&gt;"",#REF!,"")</f>
        <v>#REF!</v>
      </c>
      <c r="B405" s="63" t="e">
        <f>IF(#REF!&lt;&gt;"",#REF!,"")</f>
        <v>#REF!</v>
      </c>
      <c r="C405" s="63" t="e">
        <f>IF(#REF!&lt;&gt;"",#REF!,"")</f>
        <v>#REF!</v>
      </c>
      <c r="D405" s="63" t="e">
        <f>IF(#REF!&lt;&gt;"",#REF!,"")</f>
        <v>#REF!</v>
      </c>
      <c r="E405" s="63" t="e">
        <f>IF(#REF!&lt;&gt;"",#REF!,"")</f>
        <v>#REF!</v>
      </c>
      <c r="F405" s="63" t="e">
        <f>IF(#REF!&lt;&gt;"",#REF!,"")</f>
        <v>#REF!</v>
      </c>
      <c r="G405" s="64" t="e">
        <f>IF(#REF!&lt;&gt;"",#REF!,"")</f>
        <v>#REF!</v>
      </c>
      <c r="H405" s="64" t="e">
        <f>IF(#REF!&lt;&gt;"",#REF!,"")</f>
        <v>#REF!</v>
      </c>
      <c r="I405" s="64" t="e">
        <f>IF(ISNA(VLOOKUP(B405,Base!$B$3:$I$198,8,0)),"",IF(VLOOKUP(B405,Base!$B$3:$I$198,8,0)&gt;42468,VLOOKUP(B405,Base!$B$3:$I$198,8,0),""))</f>
        <v>#REF!</v>
      </c>
      <c r="J405" s="63" t="e">
        <f t="shared" si="12"/>
        <v>#REF!</v>
      </c>
      <c r="K405" s="69" t="e">
        <f t="shared" si="13"/>
        <v>#REF!</v>
      </c>
    </row>
    <row r="406" spans="1:11" x14ac:dyDescent="0.25">
      <c r="A406" s="63" t="e">
        <f>IF(#REF!&lt;&gt;"",#REF!,"")</f>
        <v>#REF!</v>
      </c>
      <c r="B406" s="63" t="e">
        <f>IF(#REF!&lt;&gt;"",#REF!,"")</f>
        <v>#REF!</v>
      </c>
      <c r="C406" s="63" t="e">
        <f>IF(#REF!&lt;&gt;"",#REF!,"")</f>
        <v>#REF!</v>
      </c>
      <c r="D406" s="63" t="e">
        <f>IF(#REF!&lt;&gt;"",#REF!,"")</f>
        <v>#REF!</v>
      </c>
      <c r="E406" s="63" t="e">
        <f>IF(#REF!&lt;&gt;"",#REF!,"")</f>
        <v>#REF!</v>
      </c>
      <c r="F406" s="63" t="e">
        <f>IF(#REF!&lt;&gt;"",#REF!,"")</f>
        <v>#REF!</v>
      </c>
      <c r="G406" s="64" t="e">
        <f>IF(#REF!&lt;&gt;"",#REF!,"")</f>
        <v>#REF!</v>
      </c>
      <c r="H406" s="64" t="e">
        <f>IF(#REF!&lt;&gt;"",#REF!,"")</f>
        <v>#REF!</v>
      </c>
      <c r="I406" s="64" t="e">
        <f>IF(ISNA(VLOOKUP(B406,Base!$B$3:$I$198,8,0)),"",IF(VLOOKUP(B406,Base!$B$3:$I$198,8,0)&gt;42468,VLOOKUP(B406,Base!$B$3:$I$198,8,0),""))</f>
        <v>#REF!</v>
      </c>
      <c r="J406" s="63" t="e">
        <f t="shared" si="12"/>
        <v>#REF!</v>
      </c>
      <c r="K406" s="69" t="e">
        <f t="shared" si="13"/>
        <v>#REF!</v>
      </c>
    </row>
    <row r="407" spans="1:11" x14ac:dyDescent="0.25">
      <c r="A407" s="63" t="e">
        <f>IF(#REF!&lt;&gt;"",#REF!,"")</f>
        <v>#REF!</v>
      </c>
      <c r="B407" s="63" t="e">
        <f>IF(#REF!&lt;&gt;"",#REF!,"")</f>
        <v>#REF!</v>
      </c>
      <c r="C407" s="63" t="e">
        <f>IF(#REF!&lt;&gt;"",#REF!,"")</f>
        <v>#REF!</v>
      </c>
      <c r="D407" s="63" t="e">
        <f>IF(#REF!&lt;&gt;"",#REF!,"")</f>
        <v>#REF!</v>
      </c>
      <c r="E407" s="63" t="e">
        <f>IF(#REF!&lt;&gt;"",#REF!,"")</f>
        <v>#REF!</v>
      </c>
      <c r="F407" s="63" t="e">
        <f>IF(#REF!&lt;&gt;"",#REF!,"")</f>
        <v>#REF!</v>
      </c>
      <c r="G407" s="64" t="e">
        <f>IF(#REF!&lt;&gt;"",#REF!,"")</f>
        <v>#REF!</v>
      </c>
      <c r="H407" s="64" t="e">
        <f>IF(#REF!&lt;&gt;"",#REF!,"")</f>
        <v>#REF!</v>
      </c>
      <c r="I407" s="64" t="e">
        <f>IF(ISNA(VLOOKUP(B407,Base!$B$3:$I$198,8,0)),"",IF(VLOOKUP(B407,Base!$B$3:$I$198,8,0)&gt;42468,VLOOKUP(B407,Base!$B$3:$I$198,8,0),""))</f>
        <v>#REF!</v>
      </c>
      <c r="J407" s="63" t="e">
        <f t="shared" si="12"/>
        <v>#REF!</v>
      </c>
      <c r="K407" s="69" t="e">
        <f t="shared" si="13"/>
        <v>#REF!</v>
      </c>
    </row>
    <row r="408" spans="1:11" x14ac:dyDescent="0.25">
      <c r="A408" s="63" t="e">
        <f>IF(#REF!&lt;&gt;"",#REF!,"")</f>
        <v>#REF!</v>
      </c>
      <c r="B408" s="63" t="e">
        <f>IF(#REF!&lt;&gt;"",#REF!,"")</f>
        <v>#REF!</v>
      </c>
      <c r="C408" s="63" t="e">
        <f>IF(#REF!&lt;&gt;"",#REF!,"")</f>
        <v>#REF!</v>
      </c>
      <c r="D408" s="63" t="e">
        <f>IF(#REF!&lt;&gt;"",#REF!,"")</f>
        <v>#REF!</v>
      </c>
      <c r="E408" s="63" t="e">
        <f>IF(#REF!&lt;&gt;"",#REF!,"")</f>
        <v>#REF!</v>
      </c>
      <c r="F408" s="63" t="e">
        <f>IF(#REF!&lt;&gt;"",#REF!,"")</f>
        <v>#REF!</v>
      </c>
      <c r="G408" s="64" t="e">
        <f>IF(#REF!&lt;&gt;"",#REF!,"")</f>
        <v>#REF!</v>
      </c>
      <c r="H408" s="64" t="e">
        <f>IF(#REF!&lt;&gt;"",#REF!,"")</f>
        <v>#REF!</v>
      </c>
      <c r="I408" s="64" t="e">
        <f>IF(ISNA(VLOOKUP(B408,Base!$B$3:$I$198,8,0)),"",IF(VLOOKUP(B408,Base!$B$3:$I$198,8,0)&gt;42468,VLOOKUP(B408,Base!$B$3:$I$198,8,0),""))</f>
        <v>#REF!</v>
      </c>
      <c r="J408" s="63" t="e">
        <f t="shared" si="12"/>
        <v>#REF!</v>
      </c>
      <c r="K408" s="69" t="e">
        <f t="shared" si="13"/>
        <v>#REF!</v>
      </c>
    </row>
    <row r="409" spans="1:11" x14ac:dyDescent="0.25">
      <c r="A409" s="63" t="e">
        <f>IF(#REF!&lt;&gt;"",#REF!,"")</f>
        <v>#REF!</v>
      </c>
      <c r="B409" s="63" t="e">
        <f>IF(#REF!&lt;&gt;"",#REF!,"")</f>
        <v>#REF!</v>
      </c>
      <c r="C409" s="63" t="e">
        <f>IF(#REF!&lt;&gt;"",#REF!,"")</f>
        <v>#REF!</v>
      </c>
      <c r="D409" s="63" t="e">
        <f>IF(#REF!&lt;&gt;"",#REF!,"")</f>
        <v>#REF!</v>
      </c>
      <c r="E409" s="63" t="e">
        <f>IF(#REF!&lt;&gt;"",#REF!,"")</f>
        <v>#REF!</v>
      </c>
      <c r="F409" s="63" t="e">
        <f>IF(#REF!&lt;&gt;"",#REF!,"")</f>
        <v>#REF!</v>
      </c>
      <c r="G409" s="64" t="e">
        <f>IF(#REF!&lt;&gt;"",#REF!,"")</f>
        <v>#REF!</v>
      </c>
      <c r="H409" s="64" t="e">
        <f>IF(#REF!&lt;&gt;"",#REF!,"")</f>
        <v>#REF!</v>
      </c>
      <c r="I409" s="64" t="e">
        <f>IF(ISNA(VLOOKUP(B409,Base!$B$3:$I$198,8,0)),"",IF(VLOOKUP(B409,Base!$B$3:$I$198,8,0)&gt;42468,VLOOKUP(B409,Base!$B$3:$I$198,8,0),""))</f>
        <v>#REF!</v>
      </c>
      <c r="J409" s="63" t="e">
        <f t="shared" si="12"/>
        <v>#REF!</v>
      </c>
      <c r="K409" s="69" t="e">
        <f t="shared" si="13"/>
        <v>#REF!</v>
      </c>
    </row>
    <row r="410" spans="1:11" x14ac:dyDescent="0.25">
      <c r="A410" s="63" t="e">
        <f>IF(#REF!&lt;&gt;"",#REF!,"")</f>
        <v>#REF!</v>
      </c>
      <c r="B410" s="63" t="e">
        <f>IF(#REF!&lt;&gt;"",#REF!,"")</f>
        <v>#REF!</v>
      </c>
      <c r="C410" s="63" t="e">
        <f>IF(#REF!&lt;&gt;"",#REF!,"")</f>
        <v>#REF!</v>
      </c>
      <c r="D410" s="63" t="e">
        <f>IF(#REF!&lt;&gt;"",#REF!,"")</f>
        <v>#REF!</v>
      </c>
      <c r="E410" s="63" t="e">
        <f>IF(#REF!&lt;&gt;"",#REF!,"")</f>
        <v>#REF!</v>
      </c>
      <c r="F410" s="63" t="e">
        <f>IF(#REF!&lt;&gt;"",#REF!,"")</f>
        <v>#REF!</v>
      </c>
      <c r="G410" s="64" t="e">
        <f>IF(#REF!&lt;&gt;"",#REF!,"")</f>
        <v>#REF!</v>
      </c>
      <c r="H410" s="64" t="e">
        <f>IF(#REF!&lt;&gt;"",#REF!,"")</f>
        <v>#REF!</v>
      </c>
      <c r="I410" s="64" t="e">
        <f>IF(ISNA(VLOOKUP(B410,Base!$B$3:$I$198,8,0)),"",IF(VLOOKUP(B410,Base!$B$3:$I$198,8,0)&gt;42468,VLOOKUP(B410,Base!$B$3:$I$198,8,0),""))</f>
        <v>#REF!</v>
      </c>
      <c r="J410" s="63" t="e">
        <f t="shared" si="12"/>
        <v>#REF!</v>
      </c>
      <c r="K410" s="69" t="e">
        <f t="shared" si="13"/>
        <v>#REF!</v>
      </c>
    </row>
    <row r="411" spans="1:11" x14ac:dyDescent="0.25">
      <c r="A411" s="63" t="e">
        <f>IF(#REF!&lt;&gt;"",#REF!,"")</f>
        <v>#REF!</v>
      </c>
      <c r="B411" s="63" t="e">
        <f>IF(#REF!&lt;&gt;"",#REF!,"")</f>
        <v>#REF!</v>
      </c>
      <c r="C411" s="63" t="e">
        <f>IF(#REF!&lt;&gt;"",#REF!,"")</f>
        <v>#REF!</v>
      </c>
      <c r="D411" s="63" t="e">
        <f>IF(#REF!&lt;&gt;"",#REF!,"")</f>
        <v>#REF!</v>
      </c>
      <c r="E411" s="63" t="e">
        <f>IF(#REF!&lt;&gt;"",#REF!,"")</f>
        <v>#REF!</v>
      </c>
      <c r="F411" s="63" t="e">
        <f>IF(#REF!&lt;&gt;"",#REF!,"")</f>
        <v>#REF!</v>
      </c>
      <c r="G411" s="64" t="e">
        <f>IF(#REF!&lt;&gt;"",#REF!,"")</f>
        <v>#REF!</v>
      </c>
      <c r="H411" s="64" t="e">
        <f>IF(#REF!&lt;&gt;"",#REF!,"")</f>
        <v>#REF!</v>
      </c>
      <c r="I411" s="64" t="e">
        <f>IF(ISNA(VLOOKUP(B411,Base!$B$3:$I$198,8,0)),"",IF(VLOOKUP(B411,Base!$B$3:$I$198,8,0)&gt;42468,VLOOKUP(B411,Base!$B$3:$I$198,8,0),""))</f>
        <v>#REF!</v>
      </c>
      <c r="J411" s="63" t="e">
        <f t="shared" si="12"/>
        <v>#REF!</v>
      </c>
      <c r="K411" s="69" t="e">
        <f t="shared" si="13"/>
        <v>#REF!</v>
      </c>
    </row>
    <row r="412" spans="1:11" x14ac:dyDescent="0.25">
      <c r="A412" s="63" t="e">
        <f>IF(#REF!&lt;&gt;"",#REF!,"")</f>
        <v>#REF!</v>
      </c>
      <c r="B412" s="63" t="e">
        <f>IF(#REF!&lt;&gt;"",#REF!,"")</f>
        <v>#REF!</v>
      </c>
      <c r="C412" s="63" t="e">
        <f>IF(#REF!&lt;&gt;"",#REF!,"")</f>
        <v>#REF!</v>
      </c>
      <c r="D412" s="63" t="e">
        <f>IF(#REF!&lt;&gt;"",#REF!,"")</f>
        <v>#REF!</v>
      </c>
      <c r="E412" s="63" t="e">
        <f>IF(#REF!&lt;&gt;"",#REF!,"")</f>
        <v>#REF!</v>
      </c>
      <c r="F412" s="63" t="e">
        <f>IF(#REF!&lt;&gt;"",#REF!,"")</f>
        <v>#REF!</v>
      </c>
      <c r="G412" s="64" t="e">
        <f>IF(#REF!&lt;&gt;"",#REF!,"")</f>
        <v>#REF!</v>
      </c>
      <c r="H412" s="64" t="e">
        <f>IF(#REF!&lt;&gt;"",#REF!,"")</f>
        <v>#REF!</v>
      </c>
      <c r="I412" s="64" t="e">
        <f>IF(ISNA(VLOOKUP(B412,Base!$B$3:$I$198,8,0)),"",IF(VLOOKUP(B412,Base!$B$3:$I$198,8,0)&gt;42468,VLOOKUP(B412,Base!$B$3:$I$198,8,0),""))</f>
        <v>#REF!</v>
      </c>
      <c r="J412" s="63" t="e">
        <f t="shared" si="12"/>
        <v>#REF!</v>
      </c>
      <c r="K412" s="69" t="e">
        <f t="shared" si="13"/>
        <v>#REF!</v>
      </c>
    </row>
    <row r="413" spans="1:11" x14ac:dyDescent="0.25">
      <c r="A413" s="63" t="e">
        <f>IF(#REF!&lt;&gt;"",#REF!,"")</f>
        <v>#REF!</v>
      </c>
      <c r="B413" s="63" t="e">
        <f>IF(#REF!&lt;&gt;"",#REF!,"")</f>
        <v>#REF!</v>
      </c>
      <c r="C413" s="63" t="e">
        <f>IF(#REF!&lt;&gt;"",#REF!,"")</f>
        <v>#REF!</v>
      </c>
      <c r="D413" s="63" t="e">
        <f>IF(#REF!&lt;&gt;"",#REF!,"")</f>
        <v>#REF!</v>
      </c>
      <c r="E413" s="63" t="e">
        <f>IF(#REF!&lt;&gt;"",#REF!,"")</f>
        <v>#REF!</v>
      </c>
      <c r="F413" s="63" t="e">
        <f>IF(#REF!&lt;&gt;"",#REF!,"")</f>
        <v>#REF!</v>
      </c>
      <c r="G413" s="64" t="e">
        <f>IF(#REF!&lt;&gt;"",#REF!,"")</f>
        <v>#REF!</v>
      </c>
      <c r="H413" s="64" t="e">
        <f>IF(#REF!&lt;&gt;"",#REF!,"")</f>
        <v>#REF!</v>
      </c>
      <c r="I413" s="64" t="e">
        <f>IF(ISNA(VLOOKUP(B413,Base!$B$3:$I$198,8,0)),"",IF(VLOOKUP(B413,Base!$B$3:$I$198,8,0)&gt;42468,VLOOKUP(B413,Base!$B$3:$I$198,8,0),""))</f>
        <v>#REF!</v>
      </c>
      <c r="J413" s="63" t="e">
        <f t="shared" si="12"/>
        <v>#REF!</v>
      </c>
      <c r="K413" s="69" t="e">
        <f t="shared" si="13"/>
        <v>#REF!</v>
      </c>
    </row>
    <row r="414" spans="1:11" x14ac:dyDescent="0.25">
      <c r="A414" s="63" t="e">
        <f>IF(#REF!&lt;&gt;"",#REF!,"")</f>
        <v>#REF!</v>
      </c>
      <c r="B414" s="63" t="e">
        <f>IF(#REF!&lt;&gt;"",#REF!,"")</f>
        <v>#REF!</v>
      </c>
      <c r="C414" s="63" t="e">
        <f>IF(#REF!&lt;&gt;"",#REF!,"")</f>
        <v>#REF!</v>
      </c>
      <c r="D414" s="63" t="e">
        <f>IF(#REF!&lt;&gt;"",#REF!,"")</f>
        <v>#REF!</v>
      </c>
      <c r="E414" s="63" t="e">
        <f>IF(#REF!&lt;&gt;"",#REF!,"")</f>
        <v>#REF!</v>
      </c>
      <c r="F414" s="63" t="e">
        <f>IF(#REF!&lt;&gt;"",#REF!,"")</f>
        <v>#REF!</v>
      </c>
      <c r="G414" s="64" t="e">
        <f>IF(#REF!&lt;&gt;"",#REF!,"")</f>
        <v>#REF!</v>
      </c>
      <c r="H414" s="64" t="e">
        <f>IF(#REF!&lt;&gt;"",#REF!,"")</f>
        <v>#REF!</v>
      </c>
      <c r="I414" s="64" t="e">
        <f>IF(ISNA(VLOOKUP(B414,Base!$B$3:$I$198,8,0)),"",IF(VLOOKUP(B414,Base!$B$3:$I$198,8,0)&gt;42468,VLOOKUP(B414,Base!$B$3:$I$198,8,0),""))</f>
        <v>#REF!</v>
      </c>
      <c r="J414" s="63" t="e">
        <f t="shared" si="12"/>
        <v>#REF!</v>
      </c>
      <c r="K414" s="69" t="e">
        <f t="shared" si="13"/>
        <v>#REF!</v>
      </c>
    </row>
    <row r="415" spans="1:11" x14ac:dyDescent="0.25">
      <c r="A415" s="63" t="e">
        <f>IF(#REF!&lt;&gt;"",#REF!,"")</f>
        <v>#REF!</v>
      </c>
      <c r="B415" s="63" t="e">
        <f>IF(#REF!&lt;&gt;"",#REF!,"")</f>
        <v>#REF!</v>
      </c>
      <c r="C415" s="63" t="e">
        <f>IF(#REF!&lt;&gt;"",#REF!,"")</f>
        <v>#REF!</v>
      </c>
      <c r="D415" s="63" t="e">
        <f>IF(#REF!&lt;&gt;"",#REF!,"")</f>
        <v>#REF!</v>
      </c>
      <c r="E415" s="63" t="e">
        <f>IF(#REF!&lt;&gt;"",#REF!,"")</f>
        <v>#REF!</v>
      </c>
      <c r="F415" s="63" t="e">
        <f>IF(#REF!&lt;&gt;"",#REF!,"")</f>
        <v>#REF!</v>
      </c>
      <c r="G415" s="64" t="e">
        <f>IF(#REF!&lt;&gt;"",#REF!,"")</f>
        <v>#REF!</v>
      </c>
      <c r="H415" s="64" t="e">
        <f>IF(#REF!&lt;&gt;"",#REF!,"")</f>
        <v>#REF!</v>
      </c>
      <c r="I415" s="64" t="e">
        <f>IF(ISNA(VLOOKUP(B415,Base!$B$3:$I$198,8,0)),"",IF(VLOOKUP(B415,Base!$B$3:$I$198,8,0)&gt;42468,VLOOKUP(B415,Base!$B$3:$I$198,8,0),""))</f>
        <v>#REF!</v>
      </c>
      <c r="J415" s="63" t="e">
        <f t="shared" si="12"/>
        <v>#REF!</v>
      </c>
      <c r="K415" s="69" t="e">
        <f t="shared" si="13"/>
        <v>#REF!</v>
      </c>
    </row>
    <row r="416" spans="1:11" x14ac:dyDescent="0.25">
      <c r="A416" s="63" t="e">
        <f>IF(#REF!&lt;&gt;"",#REF!,"")</f>
        <v>#REF!</v>
      </c>
      <c r="B416" s="63" t="e">
        <f>IF(#REF!&lt;&gt;"",#REF!,"")</f>
        <v>#REF!</v>
      </c>
      <c r="C416" s="63" t="e">
        <f>IF(#REF!&lt;&gt;"",#REF!,"")</f>
        <v>#REF!</v>
      </c>
      <c r="D416" s="63" t="e">
        <f>IF(#REF!&lt;&gt;"",#REF!,"")</f>
        <v>#REF!</v>
      </c>
      <c r="E416" s="63" t="e">
        <f>IF(#REF!&lt;&gt;"",#REF!,"")</f>
        <v>#REF!</v>
      </c>
      <c r="F416" s="63" t="e">
        <f>IF(#REF!&lt;&gt;"",#REF!,"")</f>
        <v>#REF!</v>
      </c>
      <c r="G416" s="64" t="e">
        <f>IF(#REF!&lt;&gt;"",#REF!,"")</f>
        <v>#REF!</v>
      </c>
      <c r="H416" s="64" t="e">
        <f>IF(#REF!&lt;&gt;"",#REF!,"")</f>
        <v>#REF!</v>
      </c>
      <c r="I416" s="64" t="e">
        <f>IF(ISNA(VLOOKUP(B416,Base!$B$3:$I$198,8,0)),"",IF(VLOOKUP(B416,Base!$B$3:$I$198,8,0)&gt;42468,VLOOKUP(B416,Base!$B$3:$I$198,8,0),""))</f>
        <v>#REF!</v>
      </c>
      <c r="J416" s="63" t="e">
        <f t="shared" si="12"/>
        <v>#REF!</v>
      </c>
      <c r="K416" s="69" t="e">
        <f t="shared" si="13"/>
        <v>#REF!</v>
      </c>
    </row>
    <row r="417" spans="1:11" x14ac:dyDescent="0.25">
      <c r="A417" s="63" t="e">
        <f>IF(#REF!&lt;&gt;"",#REF!,"")</f>
        <v>#REF!</v>
      </c>
      <c r="B417" s="63" t="e">
        <f>IF(#REF!&lt;&gt;"",#REF!,"")</f>
        <v>#REF!</v>
      </c>
      <c r="C417" s="63" t="e">
        <f>IF(#REF!&lt;&gt;"",#REF!,"")</f>
        <v>#REF!</v>
      </c>
      <c r="D417" s="63" t="e">
        <f>IF(#REF!&lt;&gt;"",#REF!,"")</f>
        <v>#REF!</v>
      </c>
      <c r="E417" s="63" t="e">
        <f>IF(#REF!&lt;&gt;"",#REF!,"")</f>
        <v>#REF!</v>
      </c>
      <c r="F417" s="63" t="e">
        <f>IF(#REF!&lt;&gt;"",#REF!,"")</f>
        <v>#REF!</v>
      </c>
      <c r="G417" s="64" t="e">
        <f>IF(#REF!&lt;&gt;"",#REF!,"")</f>
        <v>#REF!</v>
      </c>
      <c r="H417" s="64" t="e">
        <f>IF(#REF!&lt;&gt;"",#REF!,"")</f>
        <v>#REF!</v>
      </c>
      <c r="I417" s="64" t="e">
        <f>IF(ISNA(VLOOKUP(B417,Base!$B$3:$I$198,8,0)),"",IF(VLOOKUP(B417,Base!$B$3:$I$198,8,0)&gt;42468,VLOOKUP(B417,Base!$B$3:$I$198,8,0),""))</f>
        <v>#REF!</v>
      </c>
      <c r="J417" s="63" t="e">
        <f t="shared" si="12"/>
        <v>#REF!</v>
      </c>
      <c r="K417" s="69" t="e">
        <f t="shared" si="13"/>
        <v>#REF!</v>
      </c>
    </row>
    <row r="418" spans="1:11" x14ac:dyDescent="0.25">
      <c r="A418" s="63" t="e">
        <f>IF(#REF!&lt;&gt;"",#REF!,"")</f>
        <v>#REF!</v>
      </c>
      <c r="B418" s="63" t="e">
        <f>IF(#REF!&lt;&gt;"",#REF!,"")</f>
        <v>#REF!</v>
      </c>
      <c r="C418" s="63" t="e">
        <f>IF(#REF!&lt;&gt;"",#REF!,"")</f>
        <v>#REF!</v>
      </c>
      <c r="D418" s="63" t="e">
        <f>IF(#REF!&lt;&gt;"",#REF!,"")</f>
        <v>#REF!</v>
      </c>
      <c r="E418" s="63" t="e">
        <f>IF(#REF!&lt;&gt;"",#REF!,"")</f>
        <v>#REF!</v>
      </c>
      <c r="F418" s="63" t="e">
        <f>IF(#REF!&lt;&gt;"",#REF!,"")</f>
        <v>#REF!</v>
      </c>
      <c r="G418" s="64" t="e">
        <f>IF(#REF!&lt;&gt;"",#REF!,"")</f>
        <v>#REF!</v>
      </c>
      <c r="H418" s="64" t="e">
        <f>IF(#REF!&lt;&gt;"",#REF!,"")</f>
        <v>#REF!</v>
      </c>
      <c r="I418" s="64" t="e">
        <f>IF(ISNA(VLOOKUP(B418,Base!$B$3:$I$198,8,0)),"",IF(VLOOKUP(B418,Base!$B$3:$I$198,8,0)&gt;42468,VLOOKUP(B418,Base!$B$3:$I$198,8,0),""))</f>
        <v>#REF!</v>
      </c>
      <c r="J418" s="63" t="e">
        <f t="shared" si="12"/>
        <v>#REF!</v>
      </c>
      <c r="K418" s="69" t="e">
        <f t="shared" si="13"/>
        <v>#REF!</v>
      </c>
    </row>
    <row r="419" spans="1:11" x14ac:dyDescent="0.25">
      <c r="A419" s="63" t="e">
        <f>IF(#REF!&lt;&gt;"",#REF!,"")</f>
        <v>#REF!</v>
      </c>
      <c r="B419" s="63" t="e">
        <f>IF(#REF!&lt;&gt;"",#REF!,"")</f>
        <v>#REF!</v>
      </c>
      <c r="C419" s="63" t="e">
        <f>IF(#REF!&lt;&gt;"",#REF!,"")</f>
        <v>#REF!</v>
      </c>
      <c r="D419" s="63" t="e">
        <f>IF(#REF!&lt;&gt;"",#REF!,"")</f>
        <v>#REF!</v>
      </c>
      <c r="E419" s="63" t="e">
        <f>IF(#REF!&lt;&gt;"",#REF!,"")</f>
        <v>#REF!</v>
      </c>
      <c r="F419" s="63" t="e">
        <f>IF(#REF!&lt;&gt;"",#REF!,"")</f>
        <v>#REF!</v>
      </c>
      <c r="G419" s="64" t="e">
        <f>IF(#REF!&lt;&gt;"",#REF!,"")</f>
        <v>#REF!</v>
      </c>
      <c r="H419" s="64" t="e">
        <f>IF(#REF!&lt;&gt;"",#REF!,"")</f>
        <v>#REF!</v>
      </c>
      <c r="I419" s="64" t="e">
        <f>IF(ISNA(VLOOKUP(B419,Base!$B$3:$I$198,8,0)),"",IF(VLOOKUP(B419,Base!$B$3:$I$198,8,0)&gt;42468,VLOOKUP(B419,Base!$B$3:$I$198,8,0),""))</f>
        <v>#REF!</v>
      </c>
      <c r="J419" s="63" t="e">
        <f t="shared" si="12"/>
        <v>#REF!</v>
      </c>
      <c r="K419" s="69" t="e">
        <f t="shared" si="13"/>
        <v>#REF!</v>
      </c>
    </row>
    <row r="420" spans="1:11" x14ac:dyDescent="0.25">
      <c r="A420" s="63" t="e">
        <f>IF(#REF!&lt;&gt;"",#REF!,"")</f>
        <v>#REF!</v>
      </c>
      <c r="B420" s="63" t="e">
        <f>IF(#REF!&lt;&gt;"",#REF!,"")</f>
        <v>#REF!</v>
      </c>
      <c r="C420" s="63" t="e">
        <f>IF(#REF!&lt;&gt;"",#REF!,"")</f>
        <v>#REF!</v>
      </c>
      <c r="D420" s="63" t="e">
        <f>IF(#REF!&lt;&gt;"",#REF!,"")</f>
        <v>#REF!</v>
      </c>
      <c r="E420" s="63" t="e">
        <f>IF(#REF!&lt;&gt;"",#REF!,"")</f>
        <v>#REF!</v>
      </c>
      <c r="F420" s="63" t="e">
        <f>IF(#REF!&lt;&gt;"",#REF!,"")</f>
        <v>#REF!</v>
      </c>
      <c r="G420" s="64" t="e">
        <f>IF(#REF!&lt;&gt;"",#REF!,"")</f>
        <v>#REF!</v>
      </c>
      <c r="H420" s="64" t="e">
        <f>IF(#REF!&lt;&gt;"",#REF!,"")</f>
        <v>#REF!</v>
      </c>
      <c r="I420" s="64" t="e">
        <f>IF(ISNA(VLOOKUP(B420,Base!$B$3:$I$198,8,0)),"",IF(VLOOKUP(B420,Base!$B$3:$I$198,8,0)&gt;42468,VLOOKUP(B420,Base!$B$3:$I$198,8,0),""))</f>
        <v>#REF!</v>
      </c>
      <c r="J420" s="63" t="e">
        <f t="shared" si="12"/>
        <v>#REF!</v>
      </c>
      <c r="K420" s="69" t="e">
        <f t="shared" si="13"/>
        <v>#REF!</v>
      </c>
    </row>
    <row r="421" spans="1:11" x14ac:dyDescent="0.25">
      <c r="A421" s="63" t="e">
        <f>IF(#REF!&lt;&gt;"",#REF!,"")</f>
        <v>#REF!</v>
      </c>
      <c r="B421" s="63" t="e">
        <f>IF(#REF!&lt;&gt;"",#REF!,"")</f>
        <v>#REF!</v>
      </c>
      <c r="C421" s="63" t="e">
        <f>IF(#REF!&lt;&gt;"",#REF!,"")</f>
        <v>#REF!</v>
      </c>
      <c r="D421" s="63" t="e">
        <f>IF(#REF!&lt;&gt;"",#REF!,"")</f>
        <v>#REF!</v>
      </c>
      <c r="E421" s="63" t="e">
        <f>IF(#REF!&lt;&gt;"",#REF!,"")</f>
        <v>#REF!</v>
      </c>
      <c r="F421" s="63" t="e">
        <f>IF(#REF!&lt;&gt;"",#REF!,"")</f>
        <v>#REF!</v>
      </c>
      <c r="G421" s="64" t="e">
        <f>IF(#REF!&lt;&gt;"",#REF!,"")</f>
        <v>#REF!</v>
      </c>
      <c r="H421" s="64" t="e">
        <f>IF(#REF!&lt;&gt;"",#REF!,"")</f>
        <v>#REF!</v>
      </c>
      <c r="I421" s="64" t="e">
        <f>IF(ISNA(VLOOKUP(B421,Base!$B$3:$I$198,8,0)),"",IF(VLOOKUP(B421,Base!$B$3:$I$198,8,0)&gt;42468,VLOOKUP(B421,Base!$B$3:$I$198,8,0),""))</f>
        <v>#REF!</v>
      </c>
      <c r="J421" s="63" t="e">
        <f t="shared" si="12"/>
        <v>#REF!</v>
      </c>
      <c r="K421" s="69" t="e">
        <f t="shared" si="13"/>
        <v>#REF!</v>
      </c>
    </row>
    <row r="422" spans="1:11" x14ac:dyDescent="0.25">
      <c r="A422" s="63" t="e">
        <f>IF(#REF!&lt;&gt;"",#REF!,"")</f>
        <v>#REF!</v>
      </c>
      <c r="B422" s="63" t="e">
        <f>IF(#REF!&lt;&gt;"",#REF!,"")</f>
        <v>#REF!</v>
      </c>
      <c r="C422" s="63" t="e">
        <f>IF(#REF!&lt;&gt;"",#REF!,"")</f>
        <v>#REF!</v>
      </c>
      <c r="D422" s="63" t="e">
        <f>IF(#REF!&lt;&gt;"",#REF!,"")</f>
        <v>#REF!</v>
      </c>
      <c r="E422" s="63" t="e">
        <f>IF(#REF!&lt;&gt;"",#REF!,"")</f>
        <v>#REF!</v>
      </c>
      <c r="F422" s="63" t="e">
        <f>IF(#REF!&lt;&gt;"",#REF!,"")</f>
        <v>#REF!</v>
      </c>
      <c r="G422" s="64" t="e">
        <f>IF(#REF!&lt;&gt;"",#REF!,"")</f>
        <v>#REF!</v>
      </c>
      <c r="H422" s="64" t="e">
        <f>IF(#REF!&lt;&gt;"",#REF!,"")</f>
        <v>#REF!</v>
      </c>
      <c r="I422" s="64" t="e">
        <f>IF(ISNA(VLOOKUP(B422,Base!$B$3:$I$198,8,0)),"",IF(VLOOKUP(B422,Base!$B$3:$I$198,8,0)&gt;42468,VLOOKUP(B422,Base!$B$3:$I$198,8,0),""))</f>
        <v>#REF!</v>
      </c>
      <c r="J422" s="63" t="e">
        <f t="shared" si="12"/>
        <v>#REF!</v>
      </c>
      <c r="K422" s="69" t="e">
        <f t="shared" si="13"/>
        <v>#REF!</v>
      </c>
    </row>
    <row r="423" spans="1:11" x14ac:dyDescent="0.25">
      <c r="A423" s="63" t="e">
        <f>IF(#REF!&lt;&gt;"",#REF!,"")</f>
        <v>#REF!</v>
      </c>
      <c r="B423" s="63" t="e">
        <f>IF(#REF!&lt;&gt;"",#REF!,"")</f>
        <v>#REF!</v>
      </c>
      <c r="C423" s="63" t="e">
        <f>IF(#REF!&lt;&gt;"",#REF!,"")</f>
        <v>#REF!</v>
      </c>
      <c r="D423" s="63" t="e">
        <f>IF(#REF!&lt;&gt;"",#REF!,"")</f>
        <v>#REF!</v>
      </c>
      <c r="E423" s="63" t="e">
        <f>IF(#REF!&lt;&gt;"",#REF!,"")</f>
        <v>#REF!</v>
      </c>
      <c r="F423" s="63" t="e">
        <f>IF(#REF!&lt;&gt;"",#REF!,"")</f>
        <v>#REF!</v>
      </c>
      <c r="G423" s="64" t="e">
        <f>IF(#REF!&lt;&gt;"",#REF!,"")</f>
        <v>#REF!</v>
      </c>
      <c r="H423" s="64" t="e">
        <f>IF(#REF!&lt;&gt;"",#REF!,"")</f>
        <v>#REF!</v>
      </c>
      <c r="I423" s="64" t="e">
        <f>IF(ISNA(VLOOKUP(B423,Base!$B$3:$I$198,8,0)),"",IF(VLOOKUP(B423,Base!$B$3:$I$198,8,0)&gt;42468,VLOOKUP(B423,Base!$B$3:$I$198,8,0),""))</f>
        <v>#REF!</v>
      </c>
      <c r="J423" s="63" t="e">
        <f t="shared" si="12"/>
        <v>#REF!</v>
      </c>
      <c r="K423" s="69" t="e">
        <f t="shared" si="13"/>
        <v>#REF!</v>
      </c>
    </row>
    <row r="424" spans="1:11" x14ac:dyDescent="0.25">
      <c r="A424" s="63" t="e">
        <f>IF(#REF!&lt;&gt;"",#REF!,"")</f>
        <v>#REF!</v>
      </c>
      <c r="B424" s="63" t="e">
        <f>IF(#REF!&lt;&gt;"",#REF!,"")</f>
        <v>#REF!</v>
      </c>
      <c r="C424" s="63" t="e">
        <f>IF(#REF!&lt;&gt;"",#REF!,"")</f>
        <v>#REF!</v>
      </c>
      <c r="D424" s="63" t="e">
        <f>IF(#REF!&lt;&gt;"",#REF!,"")</f>
        <v>#REF!</v>
      </c>
      <c r="E424" s="63" t="e">
        <f>IF(#REF!&lt;&gt;"",#REF!,"")</f>
        <v>#REF!</v>
      </c>
      <c r="F424" s="63" t="e">
        <f>IF(#REF!&lt;&gt;"",#REF!,"")</f>
        <v>#REF!</v>
      </c>
      <c r="G424" s="64" t="e">
        <f>IF(#REF!&lt;&gt;"",#REF!,"")</f>
        <v>#REF!</v>
      </c>
      <c r="H424" s="64" t="e">
        <f>IF(#REF!&lt;&gt;"",#REF!,"")</f>
        <v>#REF!</v>
      </c>
      <c r="I424" s="64" t="e">
        <f>IF(ISNA(VLOOKUP(B424,Base!$B$3:$I$198,8,0)),"",IF(VLOOKUP(B424,Base!$B$3:$I$198,8,0)&gt;42468,VLOOKUP(B424,Base!$B$3:$I$198,8,0),""))</f>
        <v>#REF!</v>
      </c>
      <c r="J424" s="63" t="e">
        <f t="shared" si="12"/>
        <v>#REF!</v>
      </c>
      <c r="K424" s="69" t="e">
        <f t="shared" si="13"/>
        <v>#REF!</v>
      </c>
    </row>
    <row r="425" spans="1:11" x14ac:dyDescent="0.25">
      <c r="A425" s="63" t="e">
        <f>IF(#REF!&lt;&gt;"",#REF!,"")</f>
        <v>#REF!</v>
      </c>
      <c r="B425" s="63" t="e">
        <f>IF(#REF!&lt;&gt;"",#REF!,"")</f>
        <v>#REF!</v>
      </c>
      <c r="C425" s="63" t="e">
        <f>IF(#REF!&lt;&gt;"",#REF!,"")</f>
        <v>#REF!</v>
      </c>
      <c r="D425" s="63" t="e">
        <f>IF(#REF!&lt;&gt;"",#REF!,"")</f>
        <v>#REF!</v>
      </c>
      <c r="E425" s="63" t="e">
        <f>IF(#REF!&lt;&gt;"",#REF!,"")</f>
        <v>#REF!</v>
      </c>
      <c r="F425" s="63" t="e">
        <f>IF(#REF!&lt;&gt;"",#REF!,"")</f>
        <v>#REF!</v>
      </c>
      <c r="G425" s="64" t="e">
        <f>IF(#REF!&lt;&gt;"",#REF!,"")</f>
        <v>#REF!</v>
      </c>
      <c r="H425" s="64" t="e">
        <f>IF(#REF!&lt;&gt;"",#REF!,"")</f>
        <v>#REF!</v>
      </c>
      <c r="I425" s="64" t="e">
        <f>IF(ISNA(VLOOKUP(B425,Base!$B$3:$I$198,8,0)),"",IF(VLOOKUP(B425,Base!$B$3:$I$198,8,0)&gt;42468,VLOOKUP(B425,Base!$B$3:$I$198,8,0),""))</f>
        <v>#REF!</v>
      </c>
      <c r="J425" s="63" t="e">
        <f t="shared" si="12"/>
        <v>#REF!</v>
      </c>
      <c r="K425" s="69" t="e">
        <f t="shared" si="13"/>
        <v>#REF!</v>
      </c>
    </row>
    <row r="426" spans="1:11" x14ac:dyDescent="0.25">
      <c r="A426" s="63" t="e">
        <f>IF(#REF!&lt;&gt;"",#REF!,"")</f>
        <v>#REF!</v>
      </c>
      <c r="B426" s="63" t="e">
        <f>IF(#REF!&lt;&gt;"",#REF!,"")</f>
        <v>#REF!</v>
      </c>
      <c r="C426" s="63" t="e">
        <f>IF(#REF!&lt;&gt;"",#REF!,"")</f>
        <v>#REF!</v>
      </c>
      <c r="D426" s="63" t="e">
        <f>IF(#REF!&lt;&gt;"",#REF!,"")</f>
        <v>#REF!</v>
      </c>
      <c r="E426" s="63" t="e">
        <f>IF(#REF!&lt;&gt;"",#REF!,"")</f>
        <v>#REF!</v>
      </c>
      <c r="F426" s="63" t="e">
        <f>IF(#REF!&lt;&gt;"",#REF!,"")</f>
        <v>#REF!</v>
      </c>
      <c r="G426" s="64" t="e">
        <f>IF(#REF!&lt;&gt;"",#REF!,"")</f>
        <v>#REF!</v>
      </c>
      <c r="H426" s="64" t="e">
        <f>IF(#REF!&lt;&gt;"",#REF!,"")</f>
        <v>#REF!</v>
      </c>
      <c r="I426" s="64" t="e">
        <f>IF(ISNA(VLOOKUP(B426,Base!$B$3:$I$198,8,0)),"",IF(VLOOKUP(B426,Base!$B$3:$I$198,8,0)&gt;42468,VLOOKUP(B426,Base!$B$3:$I$198,8,0),""))</f>
        <v>#REF!</v>
      </c>
      <c r="J426" s="63" t="e">
        <f t="shared" si="12"/>
        <v>#REF!</v>
      </c>
      <c r="K426" s="69" t="e">
        <f t="shared" si="13"/>
        <v>#REF!</v>
      </c>
    </row>
    <row r="427" spans="1:11" x14ac:dyDescent="0.25">
      <c r="A427" s="63" t="e">
        <f>IF(#REF!&lt;&gt;"",#REF!,"")</f>
        <v>#REF!</v>
      </c>
      <c r="B427" s="63" t="e">
        <f>IF(#REF!&lt;&gt;"",#REF!,"")</f>
        <v>#REF!</v>
      </c>
      <c r="C427" s="63" t="e">
        <f>IF(#REF!&lt;&gt;"",#REF!,"")</f>
        <v>#REF!</v>
      </c>
      <c r="D427" s="63" t="e">
        <f>IF(#REF!&lt;&gt;"",#REF!,"")</f>
        <v>#REF!</v>
      </c>
      <c r="E427" s="63" t="e">
        <f>IF(#REF!&lt;&gt;"",#REF!,"")</f>
        <v>#REF!</v>
      </c>
      <c r="F427" s="63" t="e">
        <f>IF(#REF!&lt;&gt;"",#REF!,"")</f>
        <v>#REF!</v>
      </c>
      <c r="G427" s="64" t="e">
        <f>IF(#REF!&lt;&gt;"",#REF!,"")</f>
        <v>#REF!</v>
      </c>
      <c r="H427" s="64" t="e">
        <f>IF(#REF!&lt;&gt;"",#REF!,"")</f>
        <v>#REF!</v>
      </c>
      <c r="I427" s="64" t="e">
        <f>IF(ISNA(VLOOKUP(B427,Base!$B$3:$I$198,8,0)),"",IF(VLOOKUP(B427,Base!$B$3:$I$198,8,0)&gt;42468,VLOOKUP(B427,Base!$B$3:$I$198,8,0),""))</f>
        <v>#REF!</v>
      </c>
      <c r="J427" s="63" t="e">
        <f t="shared" si="12"/>
        <v>#REF!</v>
      </c>
      <c r="K427" s="69" t="e">
        <f t="shared" si="13"/>
        <v>#REF!</v>
      </c>
    </row>
    <row r="428" spans="1:11" x14ac:dyDescent="0.25">
      <c r="A428" s="63" t="e">
        <f>IF(#REF!&lt;&gt;"",#REF!,"")</f>
        <v>#REF!</v>
      </c>
      <c r="B428" s="63" t="e">
        <f>IF(#REF!&lt;&gt;"",#REF!,"")</f>
        <v>#REF!</v>
      </c>
      <c r="C428" s="63" t="e">
        <f>IF(#REF!&lt;&gt;"",#REF!,"")</f>
        <v>#REF!</v>
      </c>
      <c r="D428" s="63" t="e">
        <f>IF(#REF!&lt;&gt;"",#REF!,"")</f>
        <v>#REF!</v>
      </c>
      <c r="E428" s="63" t="e">
        <f>IF(#REF!&lt;&gt;"",#REF!,"")</f>
        <v>#REF!</v>
      </c>
      <c r="F428" s="63" t="e">
        <f>IF(#REF!&lt;&gt;"",#REF!,"")</f>
        <v>#REF!</v>
      </c>
      <c r="G428" s="64" t="e">
        <f>IF(#REF!&lt;&gt;"",#REF!,"")</f>
        <v>#REF!</v>
      </c>
      <c r="H428" s="64" t="e">
        <f>IF(#REF!&lt;&gt;"",#REF!,"")</f>
        <v>#REF!</v>
      </c>
      <c r="I428" s="64" t="e">
        <f>IF(ISNA(VLOOKUP(B428,Base!$B$3:$I$198,8,0)),"",IF(VLOOKUP(B428,Base!$B$3:$I$198,8,0)&gt;42468,VLOOKUP(B428,Base!$B$3:$I$198,8,0),""))</f>
        <v>#REF!</v>
      </c>
      <c r="J428" s="63" t="e">
        <f t="shared" si="12"/>
        <v>#REF!</v>
      </c>
      <c r="K428" s="69" t="e">
        <f t="shared" si="13"/>
        <v>#REF!</v>
      </c>
    </row>
    <row r="429" spans="1:11" x14ac:dyDescent="0.25">
      <c r="A429" s="63" t="e">
        <f>IF(#REF!&lt;&gt;"",#REF!,"")</f>
        <v>#REF!</v>
      </c>
      <c r="B429" s="63" t="e">
        <f>IF(#REF!&lt;&gt;"",#REF!,"")</f>
        <v>#REF!</v>
      </c>
      <c r="C429" s="63" t="e">
        <f>IF(#REF!&lt;&gt;"",#REF!,"")</f>
        <v>#REF!</v>
      </c>
      <c r="D429" s="63" t="e">
        <f>IF(#REF!&lt;&gt;"",#REF!,"")</f>
        <v>#REF!</v>
      </c>
      <c r="E429" s="63" t="e">
        <f>IF(#REF!&lt;&gt;"",#REF!,"")</f>
        <v>#REF!</v>
      </c>
      <c r="F429" s="63" t="e">
        <f>IF(#REF!&lt;&gt;"",#REF!,"")</f>
        <v>#REF!</v>
      </c>
      <c r="G429" s="64" t="e">
        <f>IF(#REF!&lt;&gt;"",#REF!,"")</f>
        <v>#REF!</v>
      </c>
      <c r="H429" s="64" t="e">
        <f>IF(#REF!&lt;&gt;"",#REF!,"")</f>
        <v>#REF!</v>
      </c>
      <c r="I429" s="64" t="e">
        <f>IF(ISNA(VLOOKUP(B429,Base!$B$3:$I$198,8,0)),"",IF(VLOOKUP(B429,Base!$B$3:$I$198,8,0)&gt;42468,VLOOKUP(B429,Base!$B$3:$I$198,8,0),""))</f>
        <v>#REF!</v>
      </c>
      <c r="J429" s="63" t="e">
        <f t="shared" si="12"/>
        <v>#REF!</v>
      </c>
      <c r="K429" s="69" t="e">
        <f t="shared" si="13"/>
        <v>#REF!</v>
      </c>
    </row>
    <row r="430" spans="1:11" x14ac:dyDescent="0.25">
      <c r="A430" s="63" t="e">
        <f>IF(#REF!&lt;&gt;"",#REF!,"")</f>
        <v>#REF!</v>
      </c>
      <c r="B430" s="63" t="e">
        <f>IF(#REF!&lt;&gt;"",#REF!,"")</f>
        <v>#REF!</v>
      </c>
      <c r="C430" s="63" t="e">
        <f>IF(#REF!&lt;&gt;"",#REF!,"")</f>
        <v>#REF!</v>
      </c>
      <c r="D430" s="63" t="e">
        <f>IF(#REF!&lt;&gt;"",#REF!,"")</f>
        <v>#REF!</v>
      </c>
      <c r="E430" s="63" t="e">
        <f>IF(#REF!&lt;&gt;"",#REF!,"")</f>
        <v>#REF!</v>
      </c>
      <c r="F430" s="63" t="e">
        <f>IF(#REF!&lt;&gt;"",#REF!,"")</f>
        <v>#REF!</v>
      </c>
      <c r="G430" s="64" t="e">
        <f>IF(#REF!&lt;&gt;"",#REF!,"")</f>
        <v>#REF!</v>
      </c>
      <c r="H430" s="64" t="e">
        <f>IF(#REF!&lt;&gt;"",#REF!,"")</f>
        <v>#REF!</v>
      </c>
      <c r="I430" s="64" t="e">
        <f>IF(ISNA(VLOOKUP(B430,Base!$B$3:$I$198,8,0)),"",IF(VLOOKUP(B430,Base!$B$3:$I$198,8,0)&gt;42468,VLOOKUP(B430,Base!$B$3:$I$198,8,0),""))</f>
        <v>#REF!</v>
      </c>
      <c r="J430" s="63" t="e">
        <f t="shared" si="12"/>
        <v>#REF!</v>
      </c>
      <c r="K430" s="69" t="e">
        <f t="shared" si="13"/>
        <v>#REF!</v>
      </c>
    </row>
    <row r="431" spans="1:11" x14ac:dyDescent="0.25">
      <c r="A431" s="63" t="e">
        <f>IF(#REF!&lt;&gt;"",#REF!,"")</f>
        <v>#REF!</v>
      </c>
      <c r="B431" s="63" t="e">
        <f>IF(#REF!&lt;&gt;"",#REF!,"")</f>
        <v>#REF!</v>
      </c>
      <c r="C431" s="63" t="e">
        <f>IF(#REF!&lt;&gt;"",#REF!,"")</f>
        <v>#REF!</v>
      </c>
      <c r="D431" s="63" t="e">
        <f>IF(#REF!&lt;&gt;"",#REF!,"")</f>
        <v>#REF!</v>
      </c>
      <c r="E431" s="63" t="e">
        <f>IF(#REF!&lt;&gt;"",#REF!,"")</f>
        <v>#REF!</v>
      </c>
      <c r="F431" s="63" t="e">
        <f>IF(#REF!&lt;&gt;"",#REF!,"")</f>
        <v>#REF!</v>
      </c>
      <c r="G431" s="64" t="e">
        <f>IF(#REF!&lt;&gt;"",#REF!,"")</f>
        <v>#REF!</v>
      </c>
      <c r="H431" s="64" t="e">
        <f>IF(#REF!&lt;&gt;"",#REF!,"")</f>
        <v>#REF!</v>
      </c>
      <c r="I431" s="64" t="e">
        <f>IF(ISNA(VLOOKUP(B431,Base!$B$3:$I$198,8,0)),"",IF(VLOOKUP(B431,Base!$B$3:$I$198,8,0)&gt;42468,VLOOKUP(B431,Base!$B$3:$I$198,8,0),""))</f>
        <v>#REF!</v>
      </c>
      <c r="J431" s="63" t="e">
        <f t="shared" si="12"/>
        <v>#REF!</v>
      </c>
      <c r="K431" s="69" t="e">
        <f t="shared" si="13"/>
        <v>#REF!</v>
      </c>
    </row>
    <row r="432" spans="1:11" x14ac:dyDescent="0.25">
      <c r="A432" s="63" t="e">
        <f>IF(#REF!&lt;&gt;"",#REF!,"")</f>
        <v>#REF!</v>
      </c>
      <c r="B432" s="63" t="e">
        <f>IF(#REF!&lt;&gt;"",#REF!,"")</f>
        <v>#REF!</v>
      </c>
      <c r="C432" s="63" t="e">
        <f>IF(#REF!&lt;&gt;"",#REF!,"")</f>
        <v>#REF!</v>
      </c>
      <c r="D432" s="63" t="e">
        <f>IF(#REF!&lt;&gt;"",#REF!,"")</f>
        <v>#REF!</v>
      </c>
      <c r="E432" s="63" t="e">
        <f>IF(#REF!&lt;&gt;"",#REF!,"")</f>
        <v>#REF!</v>
      </c>
      <c r="F432" s="63" t="e">
        <f>IF(#REF!&lt;&gt;"",#REF!,"")</f>
        <v>#REF!</v>
      </c>
      <c r="G432" s="64" t="e">
        <f>IF(#REF!&lt;&gt;"",#REF!,"")</f>
        <v>#REF!</v>
      </c>
      <c r="H432" s="64" t="e">
        <f>IF(#REF!&lt;&gt;"",#REF!,"")</f>
        <v>#REF!</v>
      </c>
      <c r="I432" s="64" t="e">
        <f>IF(ISNA(VLOOKUP(B432,Base!$B$3:$I$198,8,0)),"",IF(VLOOKUP(B432,Base!$B$3:$I$198,8,0)&gt;42468,VLOOKUP(B432,Base!$B$3:$I$198,8,0),""))</f>
        <v>#REF!</v>
      </c>
      <c r="J432" s="63" t="e">
        <f t="shared" si="12"/>
        <v>#REF!</v>
      </c>
      <c r="K432" s="69" t="e">
        <f t="shared" si="13"/>
        <v>#REF!</v>
      </c>
    </row>
    <row r="433" spans="1:11" x14ac:dyDescent="0.25">
      <c r="A433" s="63" t="e">
        <f>IF(#REF!&lt;&gt;"",#REF!,"")</f>
        <v>#REF!</v>
      </c>
      <c r="B433" s="63" t="e">
        <f>IF(#REF!&lt;&gt;"",#REF!,"")</f>
        <v>#REF!</v>
      </c>
      <c r="C433" s="63" t="e">
        <f>IF(#REF!&lt;&gt;"",#REF!,"")</f>
        <v>#REF!</v>
      </c>
      <c r="D433" s="63" t="e">
        <f>IF(#REF!&lt;&gt;"",#REF!,"")</f>
        <v>#REF!</v>
      </c>
      <c r="E433" s="63" t="e">
        <f>IF(#REF!&lt;&gt;"",#REF!,"")</f>
        <v>#REF!</v>
      </c>
      <c r="F433" s="63" t="e">
        <f>IF(#REF!&lt;&gt;"",#REF!,"")</f>
        <v>#REF!</v>
      </c>
      <c r="G433" s="64" t="e">
        <f>IF(#REF!&lt;&gt;"",#REF!,"")</f>
        <v>#REF!</v>
      </c>
      <c r="H433" s="64" t="e">
        <f>IF(#REF!&lt;&gt;"",#REF!,"")</f>
        <v>#REF!</v>
      </c>
      <c r="I433" s="64" t="e">
        <f>IF(ISNA(VLOOKUP(B433,Base!$B$3:$I$198,8,0)),"",IF(VLOOKUP(B433,Base!$B$3:$I$198,8,0)&gt;42468,VLOOKUP(B433,Base!$B$3:$I$198,8,0),""))</f>
        <v>#REF!</v>
      </c>
      <c r="J433" s="63" t="e">
        <f t="shared" si="12"/>
        <v>#REF!</v>
      </c>
      <c r="K433" s="69" t="e">
        <f t="shared" si="13"/>
        <v>#REF!</v>
      </c>
    </row>
    <row r="434" spans="1:11" x14ac:dyDescent="0.25">
      <c r="A434" s="63" t="e">
        <f>IF(#REF!&lt;&gt;"",#REF!,"")</f>
        <v>#REF!</v>
      </c>
      <c r="B434" s="63" t="e">
        <f>IF(#REF!&lt;&gt;"",#REF!,"")</f>
        <v>#REF!</v>
      </c>
      <c r="C434" s="63" t="e">
        <f>IF(#REF!&lt;&gt;"",#REF!,"")</f>
        <v>#REF!</v>
      </c>
      <c r="D434" s="63" t="e">
        <f>IF(#REF!&lt;&gt;"",#REF!,"")</f>
        <v>#REF!</v>
      </c>
      <c r="E434" s="63" t="e">
        <f>IF(#REF!&lt;&gt;"",#REF!,"")</f>
        <v>#REF!</v>
      </c>
      <c r="F434" s="63" t="e">
        <f>IF(#REF!&lt;&gt;"",#REF!,"")</f>
        <v>#REF!</v>
      </c>
      <c r="G434" s="64" t="e">
        <f>IF(#REF!&lt;&gt;"",#REF!,"")</f>
        <v>#REF!</v>
      </c>
      <c r="H434" s="64" t="e">
        <f>IF(#REF!&lt;&gt;"",#REF!,"")</f>
        <v>#REF!</v>
      </c>
      <c r="I434" s="64" t="e">
        <f>IF(ISNA(VLOOKUP(B434,Base!$B$3:$I$198,8,0)),"",IF(VLOOKUP(B434,Base!$B$3:$I$198,8,0)&gt;42468,VLOOKUP(B434,Base!$B$3:$I$198,8,0),""))</f>
        <v>#REF!</v>
      </c>
      <c r="J434" s="63" t="e">
        <f t="shared" si="12"/>
        <v>#REF!</v>
      </c>
      <c r="K434" s="69" t="e">
        <f t="shared" si="13"/>
        <v>#REF!</v>
      </c>
    </row>
    <row r="435" spans="1:11" x14ac:dyDescent="0.25">
      <c r="A435" s="63" t="e">
        <f>IF(#REF!&lt;&gt;"",#REF!,"")</f>
        <v>#REF!</v>
      </c>
      <c r="B435" s="63" t="e">
        <f>IF(#REF!&lt;&gt;"",#REF!,"")</f>
        <v>#REF!</v>
      </c>
      <c r="C435" s="63" t="e">
        <f>IF(#REF!&lt;&gt;"",#REF!,"")</f>
        <v>#REF!</v>
      </c>
      <c r="D435" s="63" t="e">
        <f>IF(#REF!&lt;&gt;"",#REF!,"")</f>
        <v>#REF!</v>
      </c>
      <c r="E435" s="63" t="e">
        <f>IF(#REF!&lt;&gt;"",#REF!,"")</f>
        <v>#REF!</v>
      </c>
      <c r="F435" s="63" t="e">
        <f>IF(#REF!&lt;&gt;"",#REF!,"")</f>
        <v>#REF!</v>
      </c>
      <c r="G435" s="64" t="e">
        <f>IF(#REF!&lt;&gt;"",#REF!,"")</f>
        <v>#REF!</v>
      </c>
      <c r="H435" s="64" t="e">
        <f>IF(#REF!&lt;&gt;"",#REF!,"")</f>
        <v>#REF!</v>
      </c>
      <c r="I435" s="64" t="e">
        <f>IF(ISNA(VLOOKUP(B435,Base!$B$3:$I$198,8,0)),"",IF(VLOOKUP(B435,Base!$B$3:$I$198,8,0)&gt;42468,VLOOKUP(B435,Base!$B$3:$I$198,8,0),""))</f>
        <v>#REF!</v>
      </c>
      <c r="J435" s="63" t="e">
        <f t="shared" si="12"/>
        <v>#REF!</v>
      </c>
      <c r="K435" s="69" t="e">
        <f t="shared" si="13"/>
        <v>#REF!</v>
      </c>
    </row>
    <row r="436" spans="1:11" x14ac:dyDescent="0.25">
      <c r="A436" s="63" t="e">
        <f>IF(#REF!&lt;&gt;"",#REF!,"")</f>
        <v>#REF!</v>
      </c>
      <c r="B436" s="63" t="e">
        <f>IF(#REF!&lt;&gt;"",#REF!,"")</f>
        <v>#REF!</v>
      </c>
      <c r="C436" s="63" t="e">
        <f>IF(#REF!&lt;&gt;"",#REF!,"")</f>
        <v>#REF!</v>
      </c>
      <c r="D436" s="63" t="e">
        <f>IF(#REF!&lt;&gt;"",#REF!,"")</f>
        <v>#REF!</v>
      </c>
      <c r="E436" s="63" t="e">
        <f>IF(#REF!&lt;&gt;"",#REF!,"")</f>
        <v>#REF!</v>
      </c>
      <c r="F436" s="63" t="e">
        <f>IF(#REF!&lt;&gt;"",#REF!,"")</f>
        <v>#REF!</v>
      </c>
      <c r="G436" s="64" t="e">
        <f>IF(#REF!&lt;&gt;"",#REF!,"")</f>
        <v>#REF!</v>
      </c>
      <c r="H436" s="64" t="e">
        <f>IF(#REF!&lt;&gt;"",#REF!,"")</f>
        <v>#REF!</v>
      </c>
      <c r="I436" s="64" t="e">
        <f>IF(ISNA(VLOOKUP(B436,Base!$B$3:$I$198,8,0)),"",IF(VLOOKUP(B436,Base!$B$3:$I$198,8,0)&gt;42468,VLOOKUP(B436,Base!$B$3:$I$198,8,0),""))</f>
        <v>#REF!</v>
      </c>
      <c r="J436" s="63" t="e">
        <f t="shared" si="12"/>
        <v>#REF!</v>
      </c>
      <c r="K436" s="69" t="e">
        <f t="shared" si="13"/>
        <v>#REF!</v>
      </c>
    </row>
    <row r="437" spans="1:11" x14ac:dyDescent="0.25">
      <c r="A437" s="63" t="e">
        <f>IF(#REF!&lt;&gt;"",#REF!,"")</f>
        <v>#REF!</v>
      </c>
      <c r="B437" s="63" t="e">
        <f>IF(#REF!&lt;&gt;"",#REF!,"")</f>
        <v>#REF!</v>
      </c>
      <c r="C437" s="63" t="e">
        <f>IF(#REF!&lt;&gt;"",#REF!,"")</f>
        <v>#REF!</v>
      </c>
      <c r="D437" s="63" t="e">
        <f>IF(#REF!&lt;&gt;"",#REF!,"")</f>
        <v>#REF!</v>
      </c>
      <c r="E437" s="63" t="e">
        <f>IF(#REF!&lt;&gt;"",#REF!,"")</f>
        <v>#REF!</v>
      </c>
      <c r="F437" s="63" t="e">
        <f>IF(#REF!&lt;&gt;"",#REF!,"")</f>
        <v>#REF!</v>
      </c>
      <c r="G437" s="64" t="e">
        <f>IF(#REF!&lt;&gt;"",#REF!,"")</f>
        <v>#REF!</v>
      </c>
      <c r="H437" s="64" t="e">
        <f>IF(#REF!&lt;&gt;"",#REF!,"")</f>
        <v>#REF!</v>
      </c>
      <c r="I437" s="64" t="e">
        <f>IF(ISNA(VLOOKUP(B437,Base!$B$3:$I$198,8,0)),"",IF(VLOOKUP(B437,Base!$B$3:$I$198,8,0)&gt;42468,VLOOKUP(B437,Base!$B$3:$I$198,8,0),""))</f>
        <v>#REF!</v>
      </c>
      <c r="J437" s="63" t="e">
        <f t="shared" si="12"/>
        <v>#REF!</v>
      </c>
      <c r="K437" s="69" t="e">
        <f t="shared" si="13"/>
        <v>#REF!</v>
      </c>
    </row>
    <row r="438" spans="1:11" x14ac:dyDescent="0.25">
      <c r="A438" s="63" t="e">
        <f>IF(#REF!&lt;&gt;"",#REF!,"")</f>
        <v>#REF!</v>
      </c>
      <c r="B438" s="63" t="e">
        <f>IF(#REF!&lt;&gt;"",#REF!,"")</f>
        <v>#REF!</v>
      </c>
      <c r="C438" s="63" t="e">
        <f>IF(#REF!&lt;&gt;"",#REF!,"")</f>
        <v>#REF!</v>
      </c>
      <c r="D438" s="63" t="e">
        <f>IF(#REF!&lt;&gt;"",#REF!,"")</f>
        <v>#REF!</v>
      </c>
      <c r="E438" s="63" t="e">
        <f>IF(#REF!&lt;&gt;"",#REF!,"")</f>
        <v>#REF!</v>
      </c>
      <c r="F438" s="63" t="e">
        <f>IF(#REF!&lt;&gt;"",#REF!,"")</f>
        <v>#REF!</v>
      </c>
      <c r="G438" s="64" t="e">
        <f>IF(#REF!&lt;&gt;"",#REF!,"")</f>
        <v>#REF!</v>
      </c>
      <c r="H438" s="64" t="e">
        <f>IF(#REF!&lt;&gt;"",#REF!,"")</f>
        <v>#REF!</v>
      </c>
      <c r="I438" s="64" t="e">
        <f>IF(ISNA(VLOOKUP(B438,Base!$B$3:$I$198,8,0)),"",IF(VLOOKUP(B438,Base!$B$3:$I$198,8,0)&gt;42468,VLOOKUP(B438,Base!$B$3:$I$198,8,0),""))</f>
        <v>#REF!</v>
      </c>
      <c r="J438" s="63" t="e">
        <f t="shared" si="12"/>
        <v>#REF!</v>
      </c>
      <c r="K438" s="69" t="e">
        <f t="shared" si="13"/>
        <v>#REF!</v>
      </c>
    </row>
    <row r="439" spans="1:11" x14ac:dyDescent="0.25">
      <c r="A439" s="63" t="e">
        <f>IF(#REF!&lt;&gt;"",#REF!,"")</f>
        <v>#REF!</v>
      </c>
      <c r="B439" s="63" t="e">
        <f>IF(#REF!&lt;&gt;"",#REF!,"")</f>
        <v>#REF!</v>
      </c>
      <c r="C439" s="63" t="e">
        <f>IF(#REF!&lt;&gt;"",#REF!,"")</f>
        <v>#REF!</v>
      </c>
      <c r="D439" s="63" t="e">
        <f>IF(#REF!&lt;&gt;"",#REF!,"")</f>
        <v>#REF!</v>
      </c>
      <c r="E439" s="63" t="e">
        <f>IF(#REF!&lt;&gt;"",#REF!,"")</f>
        <v>#REF!</v>
      </c>
      <c r="F439" s="63" t="e">
        <f>IF(#REF!&lt;&gt;"",#REF!,"")</f>
        <v>#REF!</v>
      </c>
      <c r="G439" s="64" t="e">
        <f>IF(#REF!&lt;&gt;"",#REF!,"")</f>
        <v>#REF!</v>
      </c>
      <c r="H439" s="64" t="e">
        <f>IF(#REF!&lt;&gt;"",#REF!,"")</f>
        <v>#REF!</v>
      </c>
      <c r="I439" s="64" t="e">
        <f>IF(ISNA(VLOOKUP(B439,Base!$B$3:$I$198,8,0)),"",IF(VLOOKUP(B439,Base!$B$3:$I$198,8,0)&gt;42468,VLOOKUP(B439,Base!$B$3:$I$198,8,0),""))</f>
        <v>#REF!</v>
      </c>
      <c r="J439" s="63" t="e">
        <f t="shared" si="12"/>
        <v>#REF!</v>
      </c>
      <c r="K439" s="69" t="e">
        <f t="shared" si="13"/>
        <v>#REF!</v>
      </c>
    </row>
    <row r="440" spans="1:11" x14ac:dyDescent="0.25">
      <c r="A440" s="63" t="e">
        <f>IF(#REF!&lt;&gt;"",#REF!,"")</f>
        <v>#REF!</v>
      </c>
      <c r="B440" s="63" t="e">
        <f>IF(#REF!&lt;&gt;"",#REF!,"")</f>
        <v>#REF!</v>
      </c>
      <c r="C440" s="63" t="e">
        <f>IF(#REF!&lt;&gt;"",#REF!,"")</f>
        <v>#REF!</v>
      </c>
      <c r="D440" s="63" t="e">
        <f>IF(#REF!&lt;&gt;"",#REF!,"")</f>
        <v>#REF!</v>
      </c>
      <c r="E440" s="63" t="e">
        <f>IF(#REF!&lt;&gt;"",#REF!,"")</f>
        <v>#REF!</v>
      </c>
      <c r="F440" s="63" t="e">
        <f>IF(#REF!&lt;&gt;"",#REF!,"")</f>
        <v>#REF!</v>
      </c>
      <c r="G440" s="64" t="e">
        <f>IF(#REF!&lt;&gt;"",#REF!,"")</f>
        <v>#REF!</v>
      </c>
      <c r="H440" s="64" t="e">
        <f>IF(#REF!&lt;&gt;"",#REF!,"")</f>
        <v>#REF!</v>
      </c>
      <c r="I440" s="64" t="e">
        <f>IF(ISNA(VLOOKUP(B440,Base!$B$3:$I$198,8,0)),"",IF(VLOOKUP(B440,Base!$B$3:$I$198,8,0)&gt;42468,VLOOKUP(B440,Base!$B$3:$I$198,8,0),""))</f>
        <v>#REF!</v>
      </c>
      <c r="J440" s="63" t="e">
        <f t="shared" si="12"/>
        <v>#REF!</v>
      </c>
      <c r="K440" s="69" t="e">
        <f t="shared" si="13"/>
        <v>#REF!</v>
      </c>
    </row>
    <row r="441" spans="1:11" x14ac:dyDescent="0.25">
      <c r="A441" s="63" t="e">
        <f>IF(#REF!&lt;&gt;"",#REF!,"")</f>
        <v>#REF!</v>
      </c>
      <c r="B441" s="63" t="e">
        <f>IF(#REF!&lt;&gt;"",#REF!,"")</f>
        <v>#REF!</v>
      </c>
      <c r="C441" s="63" t="e">
        <f>IF(#REF!&lt;&gt;"",#REF!,"")</f>
        <v>#REF!</v>
      </c>
      <c r="D441" s="63" t="e">
        <f>IF(#REF!&lt;&gt;"",#REF!,"")</f>
        <v>#REF!</v>
      </c>
      <c r="E441" s="63" t="e">
        <f>IF(#REF!&lt;&gt;"",#REF!,"")</f>
        <v>#REF!</v>
      </c>
      <c r="F441" s="63" t="e">
        <f>IF(#REF!&lt;&gt;"",#REF!,"")</f>
        <v>#REF!</v>
      </c>
      <c r="G441" s="64" t="e">
        <f>IF(#REF!&lt;&gt;"",#REF!,"")</f>
        <v>#REF!</v>
      </c>
      <c r="H441" s="64" t="e">
        <f>IF(#REF!&lt;&gt;"",#REF!,"")</f>
        <v>#REF!</v>
      </c>
      <c r="I441" s="64" t="e">
        <f>IF(ISNA(VLOOKUP(B441,Base!$B$3:$I$198,8,0)),"",IF(VLOOKUP(B441,Base!$B$3:$I$198,8,0)&gt;42468,VLOOKUP(B441,Base!$B$3:$I$198,8,0),""))</f>
        <v>#REF!</v>
      </c>
      <c r="J441" s="63" t="e">
        <f t="shared" si="12"/>
        <v>#REF!</v>
      </c>
      <c r="K441" s="69" t="e">
        <f t="shared" si="13"/>
        <v>#REF!</v>
      </c>
    </row>
    <row r="442" spans="1:11" x14ac:dyDescent="0.25">
      <c r="A442" s="63" t="e">
        <f>IF(#REF!&lt;&gt;"",#REF!,"")</f>
        <v>#REF!</v>
      </c>
      <c r="B442" s="63" t="e">
        <f>IF(#REF!&lt;&gt;"",#REF!,"")</f>
        <v>#REF!</v>
      </c>
      <c r="C442" s="63" t="e">
        <f>IF(#REF!&lt;&gt;"",#REF!,"")</f>
        <v>#REF!</v>
      </c>
      <c r="D442" s="63" t="e">
        <f>IF(#REF!&lt;&gt;"",#REF!,"")</f>
        <v>#REF!</v>
      </c>
      <c r="E442" s="63" t="e">
        <f>IF(#REF!&lt;&gt;"",#REF!,"")</f>
        <v>#REF!</v>
      </c>
      <c r="F442" s="63" t="e">
        <f>IF(#REF!&lt;&gt;"",#REF!,"")</f>
        <v>#REF!</v>
      </c>
      <c r="G442" s="64" t="e">
        <f>IF(#REF!&lt;&gt;"",#REF!,"")</f>
        <v>#REF!</v>
      </c>
      <c r="H442" s="64" t="e">
        <f>IF(#REF!&lt;&gt;"",#REF!,"")</f>
        <v>#REF!</v>
      </c>
      <c r="I442" s="64" t="e">
        <f>IF(ISNA(VLOOKUP(B442,Base!$B$3:$I$198,8,0)),"",IF(VLOOKUP(B442,Base!$B$3:$I$198,8,0)&gt;42468,VLOOKUP(B442,Base!$B$3:$I$198,8,0),""))</f>
        <v>#REF!</v>
      </c>
      <c r="J442" s="63" t="e">
        <f t="shared" si="12"/>
        <v>#REF!</v>
      </c>
      <c r="K442" s="69" t="e">
        <f t="shared" si="13"/>
        <v>#REF!</v>
      </c>
    </row>
    <row r="443" spans="1:11" x14ac:dyDescent="0.25">
      <c r="A443" s="63" t="e">
        <f>IF(#REF!&lt;&gt;"",#REF!,"")</f>
        <v>#REF!</v>
      </c>
      <c r="B443" s="63" t="e">
        <f>IF(#REF!&lt;&gt;"",#REF!,"")</f>
        <v>#REF!</v>
      </c>
      <c r="C443" s="63" t="e">
        <f>IF(#REF!&lt;&gt;"",#REF!,"")</f>
        <v>#REF!</v>
      </c>
      <c r="D443" s="63" t="e">
        <f>IF(#REF!&lt;&gt;"",#REF!,"")</f>
        <v>#REF!</v>
      </c>
      <c r="E443" s="63" t="e">
        <f>IF(#REF!&lt;&gt;"",#REF!,"")</f>
        <v>#REF!</v>
      </c>
      <c r="F443" s="63" t="e">
        <f>IF(#REF!&lt;&gt;"",#REF!,"")</f>
        <v>#REF!</v>
      </c>
      <c r="G443" s="64" t="e">
        <f>IF(#REF!&lt;&gt;"",#REF!,"")</f>
        <v>#REF!</v>
      </c>
      <c r="H443" s="64" t="e">
        <f>IF(#REF!&lt;&gt;"",#REF!,"")</f>
        <v>#REF!</v>
      </c>
      <c r="I443" s="64" t="e">
        <f>IF(ISNA(VLOOKUP(B443,Base!$B$3:$I$198,8,0)),"",IF(VLOOKUP(B443,Base!$B$3:$I$198,8,0)&gt;42468,VLOOKUP(B443,Base!$B$3:$I$198,8,0),""))</f>
        <v>#REF!</v>
      </c>
      <c r="J443" s="63" t="e">
        <f t="shared" si="12"/>
        <v>#REF!</v>
      </c>
      <c r="K443" s="69" t="e">
        <f t="shared" si="13"/>
        <v>#REF!</v>
      </c>
    </row>
    <row r="444" spans="1:11" x14ac:dyDescent="0.25">
      <c r="A444" s="63" t="e">
        <f>IF(#REF!&lt;&gt;"",#REF!,"")</f>
        <v>#REF!</v>
      </c>
      <c r="B444" s="63" t="e">
        <f>IF(#REF!&lt;&gt;"",#REF!,"")</f>
        <v>#REF!</v>
      </c>
      <c r="C444" s="63" t="e">
        <f>IF(#REF!&lt;&gt;"",#REF!,"")</f>
        <v>#REF!</v>
      </c>
      <c r="D444" s="63" t="e">
        <f>IF(#REF!&lt;&gt;"",#REF!,"")</f>
        <v>#REF!</v>
      </c>
      <c r="E444" s="63" t="e">
        <f>IF(#REF!&lt;&gt;"",#REF!,"")</f>
        <v>#REF!</v>
      </c>
      <c r="F444" s="63" t="e">
        <f>IF(#REF!&lt;&gt;"",#REF!,"")</f>
        <v>#REF!</v>
      </c>
      <c r="G444" s="64" t="e">
        <f>IF(#REF!&lt;&gt;"",#REF!,"")</f>
        <v>#REF!</v>
      </c>
      <c r="H444" s="64" t="e">
        <f>IF(#REF!&lt;&gt;"",#REF!,"")</f>
        <v>#REF!</v>
      </c>
      <c r="I444" s="64" t="e">
        <f>IF(ISNA(VLOOKUP(B444,Base!$B$3:$I$198,8,0)),"",IF(VLOOKUP(B444,Base!$B$3:$I$198,8,0)&gt;42468,VLOOKUP(B444,Base!$B$3:$I$198,8,0),""))</f>
        <v>#REF!</v>
      </c>
      <c r="J444" s="63" t="e">
        <f t="shared" si="12"/>
        <v>#REF!</v>
      </c>
      <c r="K444" s="69" t="e">
        <f t="shared" si="13"/>
        <v>#REF!</v>
      </c>
    </row>
    <row r="445" spans="1:11" x14ac:dyDescent="0.25">
      <c r="A445" s="63" t="e">
        <f>IF(#REF!&lt;&gt;"",#REF!,"")</f>
        <v>#REF!</v>
      </c>
      <c r="B445" s="63" t="e">
        <f>IF(#REF!&lt;&gt;"",#REF!,"")</f>
        <v>#REF!</v>
      </c>
      <c r="C445" s="63" t="e">
        <f>IF(#REF!&lt;&gt;"",#REF!,"")</f>
        <v>#REF!</v>
      </c>
      <c r="D445" s="63" t="e">
        <f>IF(#REF!&lt;&gt;"",#REF!,"")</f>
        <v>#REF!</v>
      </c>
      <c r="E445" s="63" t="e">
        <f>IF(#REF!&lt;&gt;"",#REF!,"")</f>
        <v>#REF!</v>
      </c>
      <c r="F445" s="63" t="e">
        <f>IF(#REF!&lt;&gt;"",#REF!,"")</f>
        <v>#REF!</v>
      </c>
      <c r="G445" s="64" t="e">
        <f>IF(#REF!&lt;&gt;"",#REF!,"")</f>
        <v>#REF!</v>
      </c>
      <c r="H445" s="64" t="e">
        <f>IF(#REF!&lt;&gt;"",#REF!,"")</f>
        <v>#REF!</v>
      </c>
      <c r="I445" s="64" t="e">
        <f>IF(ISNA(VLOOKUP(B445,Base!$B$3:$I$198,8,0)),"",IF(VLOOKUP(B445,Base!$B$3:$I$198,8,0)&gt;42468,VLOOKUP(B445,Base!$B$3:$I$198,8,0),""))</f>
        <v>#REF!</v>
      </c>
      <c r="J445" s="63" t="e">
        <f t="shared" si="12"/>
        <v>#REF!</v>
      </c>
      <c r="K445" s="69" t="e">
        <f t="shared" si="13"/>
        <v>#REF!</v>
      </c>
    </row>
    <row r="446" spans="1:11" x14ac:dyDescent="0.25">
      <c r="A446" s="63" t="e">
        <f>IF(#REF!&lt;&gt;"",#REF!,"")</f>
        <v>#REF!</v>
      </c>
      <c r="B446" s="63" t="e">
        <f>IF(#REF!&lt;&gt;"",#REF!,"")</f>
        <v>#REF!</v>
      </c>
      <c r="C446" s="63" t="e">
        <f>IF(#REF!&lt;&gt;"",#REF!,"")</f>
        <v>#REF!</v>
      </c>
      <c r="D446" s="63" t="e">
        <f>IF(#REF!&lt;&gt;"",#REF!,"")</f>
        <v>#REF!</v>
      </c>
      <c r="E446" s="63" t="e">
        <f>IF(#REF!&lt;&gt;"",#REF!,"")</f>
        <v>#REF!</v>
      </c>
      <c r="F446" s="63" t="e">
        <f>IF(#REF!&lt;&gt;"",#REF!,"")</f>
        <v>#REF!</v>
      </c>
      <c r="G446" s="64" t="e">
        <f>IF(#REF!&lt;&gt;"",#REF!,"")</f>
        <v>#REF!</v>
      </c>
      <c r="H446" s="64" t="e">
        <f>IF(#REF!&lt;&gt;"",#REF!,"")</f>
        <v>#REF!</v>
      </c>
      <c r="I446" s="64" t="e">
        <f>IF(ISNA(VLOOKUP(B446,Base!$B$3:$I$198,8,0)),"",IF(VLOOKUP(B446,Base!$B$3:$I$198,8,0)&gt;42468,VLOOKUP(B446,Base!$B$3:$I$198,8,0),""))</f>
        <v>#REF!</v>
      </c>
      <c r="J446" s="63" t="e">
        <f t="shared" si="12"/>
        <v>#REF!</v>
      </c>
      <c r="K446" s="69" t="e">
        <f t="shared" si="13"/>
        <v>#REF!</v>
      </c>
    </row>
    <row r="447" spans="1:11" x14ac:dyDescent="0.25">
      <c r="A447" s="63" t="e">
        <f>IF(#REF!&lt;&gt;"",#REF!,"")</f>
        <v>#REF!</v>
      </c>
      <c r="B447" s="63" t="e">
        <f>IF(#REF!&lt;&gt;"",#REF!,"")</f>
        <v>#REF!</v>
      </c>
      <c r="C447" s="63" t="e">
        <f>IF(#REF!&lt;&gt;"",#REF!,"")</f>
        <v>#REF!</v>
      </c>
      <c r="D447" s="63" t="e">
        <f>IF(#REF!&lt;&gt;"",#REF!,"")</f>
        <v>#REF!</v>
      </c>
      <c r="E447" s="63" t="e">
        <f>IF(#REF!&lt;&gt;"",#REF!,"")</f>
        <v>#REF!</v>
      </c>
      <c r="F447" s="63" t="e">
        <f>IF(#REF!&lt;&gt;"",#REF!,"")</f>
        <v>#REF!</v>
      </c>
      <c r="G447" s="64" t="e">
        <f>IF(#REF!&lt;&gt;"",#REF!,"")</f>
        <v>#REF!</v>
      </c>
      <c r="H447" s="64" t="e">
        <f>IF(#REF!&lt;&gt;"",#REF!,"")</f>
        <v>#REF!</v>
      </c>
      <c r="I447" s="64" t="e">
        <f>IF(ISNA(VLOOKUP(B447,Base!$B$3:$I$198,8,0)),"",IF(VLOOKUP(B447,Base!$B$3:$I$198,8,0)&gt;42468,VLOOKUP(B447,Base!$B$3:$I$198,8,0),""))</f>
        <v>#REF!</v>
      </c>
      <c r="J447" s="63" t="e">
        <f t="shared" si="12"/>
        <v>#REF!</v>
      </c>
      <c r="K447" s="69" t="e">
        <f t="shared" si="13"/>
        <v>#REF!</v>
      </c>
    </row>
    <row r="448" spans="1:11" x14ac:dyDescent="0.25">
      <c r="A448" s="63" t="e">
        <f>IF(#REF!&lt;&gt;"",#REF!,"")</f>
        <v>#REF!</v>
      </c>
      <c r="B448" s="63" t="e">
        <f>IF(#REF!&lt;&gt;"",#REF!,"")</f>
        <v>#REF!</v>
      </c>
      <c r="C448" s="63" t="e">
        <f>IF(#REF!&lt;&gt;"",#REF!,"")</f>
        <v>#REF!</v>
      </c>
      <c r="D448" s="63" t="e">
        <f>IF(#REF!&lt;&gt;"",#REF!,"")</f>
        <v>#REF!</v>
      </c>
      <c r="E448" s="63" t="e">
        <f>IF(#REF!&lt;&gt;"",#REF!,"")</f>
        <v>#REF!</v>
      </c>
      <c r="F448" s="63" t="e">
        <f>IF(#REF!&lt;&gt;"",#REF!,"")</f>
        <v>#REF!</v>
      </c>
      <c r="G448" s="64" t="e">
        <f>IF(#REF!&lt;&gt;"",#REF!,"")</f>
        <v>#REF!</v>
      </c>
      <c r="H448" s="64" t="e">
        <f>IF(#REF!&lt;&gt;"",#REF!,"")</f>
        <v>#REF!</v>
      </c>
      <c r="I448" s="64" t="e">
        <f>IF(ISNA(VLOOKUP(B448,Base!$B$3:$I$198,8,0)),"",IF(VLOOKUP(B448,Base!$B$3:$I$198,8,0)&gt;42468,VLOOKUP(B448,Base!$B$3:$I$198,8,0),""))</f>
        <v>#REF!</v>
      </c>
      <c r="J448" s="63" t="e">
        <f t="shared" si="12"/>
        <v>#REF!</v>
      </c>
      <c r="K448" s="69" t="e">
        <f t="shared" si="13"/>
        <v>#REF!</v>
      </c>
    </row>
    <row r="449" spans="1:11" x14ac:dyDescent="0.25">
      <c r="A449" s="63" t="e">
        <f>IF(#REF!&lt;&gt;"",#REF!,"")</f>
        <v>#REF!</v>
      </c>
      <c r="B449" s="63" t="e">
        <f>IF(#REF!&lt;&gt;"",#REF!,"")</f>
        <v>#REF!</v>
      </c>
      <c r="C449" s="63" t="e">
        <f>IF(#REF!&lt;&gt;"",#REF!,"")</f>
        <v>#REF!</v>
      </c>
      <c r="D449" s="63" t="e">
        <f>IF(#REF!&lt;&gt;"",#REF!,"")</f>
        <v>#REF!</v>
      </c>
      <c r="E449" s="63" t="e">
        <f>IF(#REF!&lt;&gt;"",#REF!,"")</f>
        <v>#REF!</v>
      </c>
      <c r="F449" s="63" t="e">
        <f>IF(#REF!&lt;&gt;"",#REF!,"")</f>
        <v>#REF!</v>
      </c>
      <c r="G449" s="64" t="e">
        <f>IF(#REF!&lt;&gt;"",#REF!,"")</f>
        <v>#REF!</v>
      </c>
      <c r="H449" s="64" t="e">
        <f>IF(#REF!&lt;&gt;"",#REF!,"")</f>
        <v>#REF!</v>
      </c>
      <c r="I449" s="64" t="e">
        <f>IF(ISNA(VLOOKUP(B449,Base!$B$3:$I$198,8,0)),"",IF(VLOOKUP(B449,Base!$B$3:$I$198,8,0)&gt;42468,VLOOKUP(B449,Base!$B$3:$I$198,8,0),""))</f>
        <v>#REF!</v>
      </c>
      <c r="J449" s="63" t="e">
        <f t="shared" si="12"/>
        <v>#REF!</v>
      </c>
      <c r="K449" s="69" t="e">
        <f t="shared" si="13"/>
        <v>#REF!</v>
      </c>
    </row>
    <row r="450" spans="1:11" x14ac:dyDescent="0.25">
      <c r="A450" s="63" t="e">
        <f>IF(#REF!&lt;&gt;"",#REF!,"")</f>
        <v>#REF!</v>
      </c>
      <c r="B450" s="63" t="e">
        <f>IF(#REF!&lt;&gt;"",#REF!,"")</f>
        <v>#REF!</v>
      </c>
      <c r="C450" s="63" t="e">
        <f>IF(#REF!&lt;&gt;"",#REF!,"")</f>
        <v>#REF!</v>
      </c>
      <c r="D450" s="63" t="e">
        <f>IF(#REF!&lt;&gt;"",#REF!,"")</f>
        <v>#REF!</v>
      </c>
      <c r="E450" s="63" t="e">
        <f>IF(#REF!&lt;&gt;"",#REF!,"")</f>
        <v>#REF!</v>
      </c>
      <c r="F450" s="63" t="e">
        <f>IF(#REF!&lt;&gt;"",#REF!,"")</f>
        <v>#REF!</v>
      </c>
      <c r="G450" s="64" t="e">
        <f>IF(#REF!&lt;&gt;"",#REF!,"")</f>
        <v>#REF!</v>
      </c>
      <c r="H450" s="64" t="e">
        <f>IF(#REF!&lt;&gt;"",#REF!,"")</f>
        <v>#REF!</v>
      </c>
      <c r="I450" s="64" t="e">
        <f>IF(ISNA(VLOOKUP(B450,Base!$B$3:$I$198,8,0)),"",IF(VLOOKUP(B450,Base!$B$3:$I$198,8,0)&gt;42468,VLOOKUP(B450,Base!$B$3:$I$198,8,0),""))</f>
        <v>#REF!</v>
      </c>
      <c r="J450" s="63" t="e">
        <f t="shared" si="12"/>
        <v>#REF!</v>
      </c>
      <c r="K450" s="69" t="e">
        <f t="shared" si="13"/>
        <v>#REF!</v>
      </c>
    </row>
    <row r="451" spans="1:11" x14ac:dyDescent="0.25">
      <c r="A451" s="63" t="e">
        <f>IF(#REF!&lt;&gt;"",#REF!,"")</f>
        <v>#REF!</v>
      </c>
      <c r="B451" s="63" t="e">
        <f>IF(#REF!&lt;&gt;"",#REF!,"")</f>
        <v>#REF!</v>
      </c>
      <c r="C451" s="63" t="e">
        <f>IF(#REF!&lt;&gt;"",#REF!,"")</f>
        <v>#REF!</v>
      </c>
      <c r="D451" s="63" t="e">
        <f>IF(#REF!&lt;&gt;"",#REF!,"")</f>
        <v>#REF!</v>
      </c>
      <c r="E451" s="63" t="e">
        <f>IF(#REF!&lt;&gt;"",#REF!,"")</f>
        <v>#REF!</v>
      </c>
      <c r="F451" s="63" t="e">
        <f>IF(#REF!&lt;&gt;"",#REF!,"")</f>
        <v>#REF!</v>
      </c>
      <c r="G451" s="64" t="e">
        <f>IF(#REF!&lt;&gt;"",#REF!,"")</f>
        <v>#REF!</v>
      </c>
      <c r="H451" s="64" t="e">
        <f>IF(#REF!&lt;&gt;"",#REF!,"")</f>
        <v>#REF!</v>
      </c>
      <c r="I451" s="64" t="e">
        <f>IF(ISNA(VLOOKUP(B451,Base!$B$3:$I$198,8,0)),"",IF(VLOOKUP(B451,Base!$B$3:$I$198,8,0)&gt;42468,VLOOKUP(B451,Base!$B$3:$I$198,8,0),""))</f>
        <v>#REF!</v>
      </c>
      <c r="J451" s="63" t="e">
        <f t="shared" ref="J451:J514" si="14">IF(E451&lt;&gt;"",IF(E451="NO",IF(ISNUMBER(G451),IF(ISNUMBER(H451),H451-G451,"Sin fecha final"),"Sin fecha inicial"),"Permanente"),"")</f>
        <v>#REF!</v>
      </c>
      <c r="K451" s="69" t="e">
        <f t="shared" ref="K451:K514" si="15">IF(E451&lt;&gt;"",IF(E451="NO",IF(ISNUMBER(H451),IF(ISNUMBER(I451),I451-H451,"Sin fecha final"),"Sin fecha inicial"),"Permanente"),"")</f>
        <v>#REF!</v>
      </c>
    </row>
    <row r="452" spans="1:11" x14ac:dyDescent="0.25">
      <c r="A452" s="63" t="e">
        <f>IF(#REF!&lt;&gt;"",#REF!,"")</f>
        <v>#REF!</v>
      </c>
      <c r="B452" s="63" t="e">
        <f>IF(#REF!&lt;&gt;"",#REF!,"")</f>
        <v>#REF!</v>
      </c>
      <c r="C452" s="63" t="e">
        <f>IF(#REF!&lt;&gt;"",#REF!,"")</f>
        <v>#REF!</v>
      </c>
      <c r="D452" s="63" t="e">
        <f>IF(#REF!&lt;&gt;"",#REF!,"")</f>
        <v>#REF!</v>
      </c>
      <c r="E452" s="63" t="e">
        <f>IF(#REF!&lt;&gt;"",#REF!,"")</f>
        <v>#REF!</v>
      </c>
      <c r="F452" s="63" t="e">
        <f>IF(#REF!&lt;&gt;"",#REF!,"")</f>
        <v>#REF!</v>
      </c>
      <c r="G452" s="64" t="e">
        <f>IF(#REF!&lt;&gt;"",#REF!,"")</f>
        <v>#REF!</v>
      </c>
      <c r="H452" s="64" t="e">
        <f>IF(#REF!&lt;&gt;"",#REF!,"")</f>
        <v>#REF!</v>
      </c>
      <c r="I452" s="64" t="e">
        <f>IF(ISNA(VLOOKUP(B452,Base!$B$3:$I$198,8,0)),"",IF(VLOOKUP(B452,Base!$B$3:$I$198,8,0)&gt;42468,VLOOKUP(B452,Base!$B$3:$I$198,8,0),""))</f>
        <v>#REF!</v>
      </c>
      <c r="J452" s="63" t="e">
        <f t="shared" si="14"/>
        <v>#REF!</v>
      </c>
      <c r="K452" s="69" t="e">
        <f t="shared" si="15"/>
        <v>#REF!</v>
      </c>
    </row>
    <row r="453" spans="1:11" x14ac:dyDescent="0.25">
      <c r="A453" s="63" t="e">
        <f>IF(#REF!&lt;&gt;"",#REF!,"")</f>
        <v>#REF!</v>
      </c>
      <c r="B453" s="63" t="e">
        <f>IF(#REF!&lt;&gt;"",#REF!,"")</f>
        <v>#REF!</v>
      </c>
      <c r="C453" s="63" t="e">
        <f>IF(#REF!&lt;&gt;"",#REF!,"")</f>
        <v>#REF!</v>
      </c>
      <c r="D453" s="63" t="e">
        <f>IF(#REF!&lt;&gt;"",#REF!,"")</f>
        <v>#REF!</v>
      </c>
      <c r="E453" s="63" t="e">
        <f>IF(#REF!&lt;&gt;"",#REF!,"")</f>
        <v>#REF!</v>
      </c>
      <c r="F453" s="63" t="e">
        <f>IF(#REF!&lt;&gt;"",#REF!,"")</f>
        <v>#REF!</v>
      </c>
      <c r="G453" s="64" t="e">
        <f>IF(#REF!&lt;&gt;"",#REF!,"")</f>
        <v>#REF!</v>
      </c>
      <c r="H453" s="64" t="e">
        <f>IF(#REF!&lt;&gt;"",#REF!,"")</f>
        <v>#REF!</v>
      </c>
      <c r="I453" s="64" t="e">
        <f>IF(ISNA(VLOOKUP(B453,Base!$B$3:$I$198,8,0)),"",IF(VLOOKUP(B453,Base!$B$3:$I$198,8,0)&gt;42468,VLOOKUP(B453,Base!$B$3:$I$198,8,0),""))</f>
        <v>#REF!</v>
      </c>
      <c r="J453" s="63" t="e">
        <f t="shared" si="14"/>
        <v>#REF!</v>
      </c>
      <c r="K453" s="69" t="e">
        <f t="shared" si="15"/>
        <v>#REF!</v>
      </c>
    </row>
    <row r="454" spans="1:11" x14ac:dyDescent="0.25">
      <c r="A454" s="63" t="e">
        <f>IF(#REF!&lt;&gt;"",#REF!,"")</f>
        <v>#REF!</v>
      </c>
      <c r="B454" s="63" t="e">
        <f>IF(#REF!&lt;&gt;"",#REF!,"")</f>
        <v>#REF!</v>
      </c>
      <c r="C454" s="63" t="e">
        <f>IF(#REF!&lt;&gt;"",#REF!,"")</f>
        <v>#REF!</v>
      </c>
      <c r="D454" s="63" t="e">
        <f>IF(#REF!&lt;&gt;"",#REF!,"")</f>
        <v>#REF!</v>
      </c>
      <c r="E454" s="63" t="e">
        <f>IF(#REF!&lt;&gt;"",#REF!,"")</f>
        <v>#REF!</v>
      </c>
      <c r="F454" s="63" t="e">
        <f>IF(#REF!&lt;&gt;"",#REF!,"")</f>
        <v>#REF!</v>
      </c>
      <c r="G454" s="64" t="e">
        <f>IF(#REF!&lt;&gt;"",#REF!,"")</f>
        <v>#REF!</v>
      </c>
      <c r="H454" s="64" t="e">
        <f>IF(#REF!&lt;&gt;"",#REF!,"")</f>
        <v>#REF!</v>
      </c>
      <c r="I454" s="64" t="e">
        <f>IF(ISNA(VLOOKUP(B454,Base!$B$3:$I$198,8,0)),"",IF(VLOOKUP(B454,Base!$B$3:$I$198,8,0)&gt;42468,VLOOKUP(B454,Base!$B$3:$I$198,8,0),""))</f>
        <v>#REF!</v>
      </c>
      <c r="J454" s="63" t="e">
        <f t="shared" si="14"/>
        <v>#REF!</v>
      </c>
      <c r="K454" s="69" t="e">
        <f t="shared" si="15"/>
        <v>#REF!</v>
      </c>
    </row>
    <row r="455" spans="1:11" x14ac:dyDescent="0.25">
      <c r="A455" s="63" t="e">
        <f>IF(#REF!&lt;&gt;"",#REF!,"")</f>
        <v>#REF!</v>
      </c>
      <c r="B455" s="63" t="e">
        <f>IF(#REF!&lt;&gt;"",#REF!,"")</f>
        <v>#REF!</v>
      </c>
      <c r="C455" s="63" t="e">
        <f>IF(#REF!&lt;&gt;"",#REF!,"")</f>
        <v>#REF!</v>
      </c>
      <c r="D455" s="63" t="e">
        <f>IF(#REF!&lt;&gt;"",#REF!,"")</f>
        <v>#REF!</v>
      </c>
      <c r="E455" s="63" t="e">
        <f>IF(#REF!&lt;&gt;"",#REF!,"")</f>
        <v>#REF!</v>
      </c>
      <c r="F455" s="63" t="e">
        <f>IF(#REF!&lt;&gt;"",#REF!,"")</f>
        <v>#REF!</v>
      </c>
      <c r="G455" s="64" t="e">
        <f>IF(#REF!&lt;&gt;"",#REF!,"")</f>
        <v>#REF!</v>
      </c>
      <c r="H455" s="64" t="e">
        <f>IF(#REF!&lt;&gt;"",#REF!,"")</f>
        <v>#REF!</v>
      </c>
      <c r="I455" s="64" t="e">
        <f>IF(ISNA(VLOOKUP(B455,Base!$B$3:$I$198,8,0)),"",IF(VLOOKUP(B455,Base!$B$3:$I$198,8,0)&gt;42468,VLOOKUP(B455,Base!$B$3:$I$198,8,0),""))</f>
        <v>#REF!</v>
      </c>
      <c r="J455" s="63" t="e">
        <f t="shared" si="14"/>
        <v>#REF!</v>
      </c>
      <c r="K455" s="69" t="e">
        <f t="shared" si="15"/>
        <v>#REF!</v>
      </c>
    </row>
    <row r="456" spans="1:11" x14ac:dyDescent="0.25">
      <c r="A456" s="63" t="e">
        <f>IF(#REF!&lt;&gt;"",#REF!,"")</f>
        <v>#REF!</v>
      </c>
      <c r="B456" s="63" t="e">
        <f>IF(#REF!&lt;&gt;"",#REF!,"")</f>
        <v>#REF!</v>
      </c>
      <c r="C456" s="63" t="e">
        <f>IF(#REF!&lt;&gt;"",#REF!,"")</f>
        <v>#REF!</v>
      </c>
      <c r="D456" s="63" t="e">
        <f>IF(#REF!&lt;&gt;"",#REF!,"")</f>
        <v>#REF!</v>
      </c>
      <c r="E456" s="63" t="e">
        <f>IF(#REF!&lt;&gt;"",#REF!,"")</f>
        <v>#REF!</v>
      </c>
      <c r="F456" s="63" t="e">
        <f>IF(#REF!&lt;&gt;"",#REF!,"")</f>
        <v>#REF!</v>
      </c>
      <c r="G456" s="64" t="e">
        <f>IF(#REF!&lt;&gt;"",#REF!,"")</f>
        <v>#REF!</v>
      </c>
      <c r="H456" s="64" t="e">
        <f>IF(#REF!&lt;&gt;"",#REF!,"")</f>
        <v>#REF!</v>
      </c>
      <c r="I456" s="64" t="e">
        <f>IF(ISNA(VLOOKUP(B456,Base!$B$3:$I$198,8,0)),"",IF(VLOOKUP(B456,Base!$B$3:$I$198,8,0)&gt;42468,VLOOKUP(B456,Base!$B$3:$I$198,8,0),""))</f>
        <v>#REF!</v>
      </c>
      <c r="J456" s="63" t="e">
        <f t="shared" si="14"/>
        <v>#REF!</v>
      </c>
      <c r="K456" s="69" t="e">
        <f t="shared" si="15"/>
        <v>#REF!</v>
      </c>
    </row>
    <row r="457" spans="1:11" x14ac:dyDescent="0.25">
      <c r="A457" s="63" t="e">
        <f>IF(#REF!&lt;&gt;"",#REF!,"")</f>
        <v>#REF!</v>
      </c>
      <c r="B457" s="63" t="e">
        <f>IF(#REF!&lt;&gt;"",#REF!,"")</f>
        <v>#REF!</v>
      </c>
      <c r="C457" s="63" t="e">
        <f>IF(#REF!&lt;&gt;"",#REF!,"")</f>
        <v>#REF!</v>
      </c>
      <c r="D457" s="63" t="e">
        <f>IF(#REF!&lt;&gt;"",#REF!,"")</f>
        <v>#REF!</v>
      </c>
      <c r="E457" s="63" t="e">
        <f>IF(#REF!&lt;&gt;"",#REF!,"")</f>
        <v>#REF!</v>
      </c>
      <c r="F457" s="63" t="e">
        <f>IF(#REF!&lt;&gt;"",#REF!,"")</f>
        <v>#REF!</v>
      </c>
      <c r="G457" s="64" t="e">
        <f>IF(#REF!&lt;&gt;"",#REF!,"")</f>
        <v>#REF!</v>
      </c>
      <c r="H457" s="64" t="e">
        <f>IF(#REF!&lt;&gt;"",#REF!,"")</f>
        <v>#REF!</v>
      </c>
      <c r="I457" s="64" t="e">
        <f>IF(ISNA(VLOOKUP(B457,Base!$B$3:$I$198,8,0)),"",IF(VLOOKUP(B457,Base!$B$3:$I$198,8,0)&gt;42468,VLOOKUP(B457,Base!$B$3:$I$198,8,0),""))</f>
        <v>#REF!</v>
      </c>
      <c r="J457" s="63" t="e">
        <f t="shared" si="14"/>
        <v>#REF!</v>
      </c>
      <c r="K457" s="69" t="e">
        <f t="shared" si="15"/>
        <v>#REF!</v>
      </c>
    </row>
    <row r="458" spans="1:11" x14ac:dyDescent="0.25">
      <c r="A458" s="63" t="e">
        <f>IF(#REF!&lt;&gt;"",#REF!,"")</f>
        <v>#REF!</v>
      </c>
      <c r="B458" s="63" t="e">
        <f>IF(#REF!&lt;&gt;"",#REF!,"")</f>
        <v>#REF!</v>
      </c>
      <c r="C458" s="63" t="e">
        <f>IF(#REF!&lt;&gt;"",#REF!,"")</f>
        <v>#REF!</v>
      </c>
      <c r="D458" s="63" t="e">
        <f>IF(#REF!&lt;&gt;"",#REF!,"")</f>
        <v>#REF!</v>
      </c>
      <c r="E458" s="63" t="e">
        <f>IF(#REF!&lt;&gt;"",#REF!,"")</f>
        <v>#REF!</v>
      </c>
      <c r="F458" s="63" t="e">
        <f>IF(#REF!&lt;&gt;"",#REF!,"")</f>
        <v>#REF!</v>
      </c>
      <c r="G458" s="64" t="e">
        <f>IF(#REF!&lt;&gt;"",#REF!,"")</f>
        <v>#REF!</v>
      </c>
      <c r="H458" s="64" t="e">
        <f>IF(#REF!&lt;&gt;"",#REF!,"")</f>
        <v>#REF!</v>
      </c>
      <c r="I458" s="64" t="e">
        <f>IF(ISNA(VLOOKUP(B458,Base!$B$3:$I$198,8,0)),"",IF(VLOOKUP(B458,Base!$B$3:$I$198,8,0)&gt;42468,VLOOKUP(B458,Base!$B$3:$I$198,8,0),""))</f>
        <v>#REF!</v>
      </c>
      <c r="J458" s="63" t="e">
        <f t="shared" si="14"/>
        <v>#REF!</v>
      </c>
      <c r="K458" s="69" t="e">
        <f t="shared" si="15"/>
        <v>#REF!</v>
      </c>
    </row>
    <row r="459" spans="1:11" x14ac:dyDescent="0.25">
      <c r="A459" s="63" t="e">
        <f>IF(#REF!&lt;&gt;"",#REF!,"")</f>
        <v>#REF!</v>
      </c>
      <c r="B459" s="63" t="e">
        <f>IF(#REF!&lt;&gt;"",#REF!,"")</f>
        <v>#REF!</v>
      </c>
      <c r="C459" s="63" t="e">
        <f>IF(#REF!&lt;&gt;"",#REF!,"")</f>
        <v>#REF!</v>
      </c>
      <c r="D459" s="63" t="e">
        <f>IF(#REF!&lt;&gt;"",#REF!,"")</f>
        <v>#REF!</v>
      </c>
      <c r="E459" s="63" t="e">
        <f>IF(#REF!&lt;&gt;"",#REF!,"")</f>
        <v>#REF!</v>
      </c>
      <c r="F459" s="63" t="e">
        <f>IF(#REF!&lt;&gt;"",#REF!,"")</f>
        <v>#REF!</v>
      </c>
      <c r="G459" s="64" t="e">
        <f>IF(#REF!&lt;&gt;"",#REF!,"")</f>
        <v>#REF!</v>
      </c>
      <c r="H459" s="64" t="e">
        <f>IF(#REF!&lt;&gt;"",#REF!,"")</f>
        <v>#REF!</v>
      </c>
      <c r="I459" s="64" t="e">
        <f>IF(ISNA(VLOOKUP(B459,Base!$B$3:$I$198,8,0)),"",IF(VLOOKUP(B459,Base!$B$3:$I$198,8,0)&gt;42468,VLOOKUP(B459,Base!$B$3:$I$198,8,0),""))</f>
        <v>#REF!</v>
      </c>
      <c r="J459" s="63" t="e">
        <f t="shared" si="14"/>
        <v>#REF!</v>
      </c>
      <c r="K459" s="69" t="e">
        <f t="shared" si="15"/>
        <v>#REF!</v>
      </c>
    </row>
    <row r="460" spans="1:11" x14ac:dyDescent="0.25">
      <c r="A460" s="63" t="e">
        <f>IF(#REF!&lt;&gt;"",#REF!,"")</f>
        <v>#REF!</v>
      </c>
      <c r="B460" s="63" t="e">
        <f>IF(#REF!&lt;&gt;"",#REF!,"")</f>
        <v>#REF!</v>
      </c>
      <c r="C460" s="63" t="e">
        <f>IF(#REF!&lt;&gt;"",#REF!,"")</f>
        <v>#REF!</v>
      </c>
      <c r="D460" s="63" t="e">
        <f>IF(#REF!&lt;&gt;"",#REF!,"")</f>
        <v>#REF!</v>
      </c>
      <c r="E460" s="63" t="e">
        <f>IF(#REF!&lt;&gt;"",#REF!,"")</f>
        <v>#REF!</v>
      </c>
      <c r="F460" s="63" t="e">
        <f>IF(#REF!&lt;&gt;"",#REF!,"")</f>
        <v>#REF!</v>
      </c>
      <c r="G460" s="64" t="e">
        <f>IF(#REF!&lt;&gt;"",#REF!,"")</f>
        <v>#REF!</v>
      </c>
      <c r="H460" s="64" t="e">
        <f>IF(#REF!&lt;&gt;"",#REF!,"")</f>
        <v>#REF!</v>
      </c>
      <c r="I460" s="64" t="e">
        <f>IF(ISNA(VLOOKUP(B460,Base!$B$3:$I$198,8,0)),"",IF(VLOOKUP(B460,Base!$B$3:$I$198,8,0)&gt;42468,VLOOKUP(B460,Base!$B$3:$I$198,8,0),""))</f>
        <v>#REF!</v>
      </c>
      <c r="J460" s="63" t="e">
        <f t="shared" si="14"/>
        <v>#REF!</v>
      </c>
      <c r="K460" s="69" t="e">
        <f t="shared" si="15"/>
        <v>#REF!</v>
      </c>
    </row>
    <row r="461" spans="1:11" x14ac:dyDescent="0.25">
      <c r="A461" s="63" t="e">
        <f>IF(#REF!&lt;&gt;"",#REF!,"")</f>
        <v>#REF!</v>
      </c>
      <c r="B461" s="63" t="e">
        <f>IF(#REF!&lt;&gt;"",#REF!,"")</f>
        <v>#REF!</v>
      </c>
      <c r="C461" s="63" t="e">
        <f>IF(#REF!&lt;&gt;"",#REF!,"")</f>
        <v>#REF!</v>
      </c>
      <c r="D461" s="63" t="e">
        <f>IF(#REF!&lt;&gt;"",#REF!,"")</f>
        <v>#REF!</v>
      </c>
      <c r="E461" s="63" t="e">
        <f>IF(#REF!&lt;&gt;"",#REF!,"")</f>
        <v>#REF!</v>
      </c>
      <c r="F461" s="63" t="e">
        <f>IF(#REF!&lt;&gt;"",#REF!,"")</f>
        <v>#REF!</v>
      </c>
      <c r="G461" s="64" t="e">
        <f>IF(#REF!&lt;&gt;"",#REF!,"")</f>
        <v>#REF!</v>
      </c>
      <c r="H461" s="64" t="e">
        <f>IF(#REF!&lt;&gt;"",#REF!,"")</f>
        <v>#REF!</v>
      </c>
      <c r="I461" s="64" t="e">
        <f>IF(ISNA(VLOOKUP(B461,Base!$B$3:$I$198,8,0)),"",IF(VLOOKUP(B461,Base!$B$3:$I$198,8,0)&gt;42468,VLOOKUP(B461,Base!$B$3:$I$198,8,0),""))</f>
        <v>#REF!</v>
      </c>
      <c r="J461" s="63" t="e">
        <f t="shared" si="14"/>
        <v>#REF!</v>
      </c>
      <c r="K461" s="69" t="e">
        <f t="shared" si="15"/>
        <v>#REF!</v>
      </c>
    </row>
    <row r="462" spans="1:11" x14ac:dyDescent="0.25">
      <c r="A462" s="63" t="e">
        <f>IF(#REF!&lt;&gt;"",#REF!,"")</f>
        <v>#REF!</v>
      </c>
      <c r="B462" s="63" t="e">
        <f>IF(#REF!&lt;&gt;"",#REF!,"")</f>
        <v>#REF!</v>
      </c>
      <c r="C462" s="63" t="e">
        <f>IF(#REF!&lt;&gt;"",#REF!,"")</f>
        <v>#REF!</v>
      </c>
      <c r="D462" s="63" t="e">
        <f>IF(#REF!&lt;&gt;"",#REF!,"")</f>
        <v>#REF!</v>
      </c>
      <c r="E462" s="63" t="e">
        <f>IF(#REF!&lt;&gt;"",#REF!,"")</f>
        <v>#REF!</v>
      </c>
      <c r="F462" s="63" t="e">
        <f>IF(#REF!&lt;&gt;"",#REF!,"")</f>
        <v>#REF!</v>
      </c>
      <c r="G462" s="64" t="e">
        <f>IF(#REF!&lt;&gt;"",#REF!,"")</f>
        <v>#REF!</v>
      </c>
      <c r="H462" s="64" t="e">
        <f>IF(#REF!&lt;&gt;"",#REF!,"")</f>
        <v>#REF!</v>
      </c>
      <c r="I462" s="64" t="e">
        <f>IF(ISNA(VLOOKUP(B462,Base!$B$3:$I$198,8,0)),"",IF(VLOOKUP(B462,Base!$B$3:$I$198,8,0)&gt;42468,VLOOKUP(B462,Base!$B$3:$I$198,8,0),""))</f>
        <v>#REF!</v>
      </c>
      <c r="J462" s="63" t="e">
        <f t="shared" si="14"/>
        <v>#REF!</v>
      </c>
      <c r="K462" s="69" t="e">
        <f t="shared" si="15"/>
        <v>#REF!</v>
      </c>
    </row>
    <row r="463" spans="1:11" x14ac:dyDescent="0.25">
      <c r="A463" s="63" t="e">
        <f>IF(#REF!&lt;&gt;"",#REF!,"")</f>
        <v>#REF!</v>
      </c>
      <c r="B463" s="63" t="e">
        <f>IF(#REF!&lt;&gt;"",#REF!,"")</f>
        <v>#REF!</v>
      </c>
      <c r="C463" s="63" t="e">
        <f>IF(#REF!&lt;&gt;"",#REF!,"")</f>
        <v>#REF!</v>
      </c>
      <c r="D463" s="63" t="e">
        <f>IF(#REF!&lt;&gt;"",#REF!,"")</f>
        <v>#REF!</v>
      </c>
      <c r="E463" s="63" t="e">
        <f>IF(#REF!&lt;&gt;"",#REF!,"")</f>
        <v>#REF!</v>
      </c>
      <c r="F463" s="63" t="e">
        <f>IF(#REF!&lt;&gt;"",#REF!,"")</f>
        <v>#REF!</v>
      </c>
      <c r="G463" s="64" t="e">
        <f>IF(#REF!&lt;&gt;"",#REF!,"")</f>
        <v>#REF!</v>
      </c>
      <c r="H463" s="64" t="e">
        <f>IF(#REF!&lt;&gt;"",#REF!,"")</f>
        <v>#REF!</v>
      </c>
      <c r="I463" s="64" t="e">
        <f>IF(ISNA(VLOOKUP(B463,Base!$B$3:$I$198,8,0)),"",IF(VLOOKUP(B463,Base!$B$3:$I$198,8,0)&gt;42468,VLOOKUP(B463,Base!$B$3:$I$198,8,0),""))</f>
        <v>#REF!</v>
      </c>
      <c r="J463" s="63" t="e">
        <f t="shared" si="14"/>
        <v>#REF!</v>
      </c>
      <c r="K463" s="69" t="e">
        <f t="shared" si="15"/>
        <v>#REF!</v>
      </c>
    </row>
    <row r="464" spans="1:11" x14ac:dyDescent="0.25">
      <c r="A464" s="63" t="e">
        <f>IF(#REF!&lt;&gt;"",#REF!,"")</f>
        <v>#REF!</v>
      </c>
      <c r="B464" s="63" t="e">
        <f>IF(#REF!&lt;&gt;"",#REF!,"")</f>
        <v>#REF!</v>
      </c>
      <c r="C464" s="63" t="e">
        <f>IF(#REF!&lt;&gt;"",#REF!,"")</f>
        <v>#REF!</v>
      </c>
      <c r="D464" s="63" t="e">
        <f>IF(#REF!&lt;&gt;"",#REF!,"")</f>
        <v>#REF!</v>
      </c>
      <c r="E464" s="63" t="e">
        <f>IF(#REF!&lt;&gt;"",#REF!,"")</f>
        <v>#REF!</v>
      </c>
      <c r="F464" s="63" t="e">
        <f>IF(#REF!&lt;&gt;"",#REF!,"")</f>
        <v>#REF!</v>
      </c>
      <c r="G464" s="64" t="e">
        <f>IF(#REF!&lt;&gt;"",#REF!,"")</f>
        <v>#REF!</v>
      </c>
      <c r="H464" s="64" t="e">
        <f>IF(#REF!&lt;&gt;"",#REF!,"")</f>
        <v>#REF!</v>
      </c>
      <c r="I464" s="64" t="e">
        <f>IF(ISNA(VLOOKUP(B464,Base!$B$3:$I$198,8,0)),"",IF(VLOOKUP(B464,Base!$B$3:$I$198,8,0)&gt;42468,VLOOKUP(B464,Base!$B$3:$I$198,8,0),""))</f>
        <v>#REF!</v>
      </c>
      <c r="J464" s="63" t="e">
        <f t="shared" si="14"/>
        <v>#REF!</v>
      </c>
      <c r="K464" s="69" t="e">
        <f t="shared" si="15"/>
        <v>#REF!</v>
      </c>
    </row>
    <row r="465" spans="1:11" x14ac:dyDescent="0.25">
      <c r="A465" s="63" t="e">
        <f>IF(#REF!&lt;&gt;"",#REF!,"")</f>
        <v>#REF!</v>
      </c>
      <c r="B465" s="63" t="e">
        <f>IF(#REF!&lt;&gt;"",#REF!,"")</f>
        <v>#REF!</v>
      </c>
      <c r="C465" s="63" t="e">
        <f>IF(#REF!&lt;&gt;"",#REF!,"")</f>
        <v>#REF!</v>
      </c>
      <c r="D465" s="63" t="e">
        <f>IF(#REF!&lt;&gt;"",#REF!,"")</f>
        <v>#REF!</v>
      </c>
      <c r="E465" s="63" t="e">
        <f>IF(#REF!&lt;&gt;"",#REF!,"")</f>
        <v>#REF!</v>
      </c>
      <c r="F465" s="63" t="e">
        <f>IF(#REF!&lt;&gt;"",#REF!,"")</f>
        <v>#REF!</v>
      </c>
      <c r="G465" s="64" t="e">
        <f>IF(#REF!&lt;&gt;"",#REF!,"")</f>
        <v>#REF!</v>
      </c>
      <c r="H465" s="64" t="e">
        <f>IF(#REF!&lt;&gt;"",#REF!,"")</f>
        <v>#REF!</v>
      </c>
      <c r="I465" s="64" t="e">
        <f>IF(ISNA(VLOOKUP(B465,Base!$B$3:$I$198,8,0)),"",IF(VLOOKUP(B465,Base!$B$3:$I$198,8,0)&gt;42468,VLOOKUP(B465,Base!$B$3:$I$198,8,0),""))</f>
        <v>#REF!</v>
      </c>
      <c r="J465" s="63" t="e">
        <f t="shared" si="14"/>
        <v>#REF!</v>
      </c>
      <c r="K465" s="69" t="e">
        <f t="shared" si="15"/>
        <v>#REF!</v>
      </c>
    </row>
    <row r="466" spans="1:11" x14ac:dyDescent="0.25">
      <c r="A466" s="63" t="e">
        <f>IF(#REF!&lt;&gt;"",#REF!,"")</f>
        <v>#REF!</v>
      </c>
      <c r="B466" s="63" t="e">
        <f>IF(#REF!&lt;&gt;"",#REF!,"")</f>
        <v>#REF!</v>
      </c>
      <c r="C466" s="63" t="e">
        <f>IF(#REF!&lt;&gt;"",#REF!,"")</f>
        <v>#REF!</v>
      </c>
      <c r="D466" s="63" t="e">
        <f>IF(#REF!&lt;&gt;"",#REF!,"")</f>
        <v>#REF!</v>
      </c>
      <c r="E466" s="63" t="e">
        <f>IF(#REF!&lt;&gt;"",#REF!,"")</f>
        <v>#REF!</v>
      </c>
      <c r="F466" s="63" t="e">
        <f>IF(#REF!&lt;&gt;"",#REF!,"")</f>
        <v>#REF!</v>
      </c>
      <c r="G466" s="64" t="e">
        <f>IF(#REF!&lt;&gt;"",#REF!,"")</f>
        <v>#REF!</v>
      </c>
      <c r="H466" s="64" t="e">
        <f>IF(#REF!&lt;&gt;"",#REF!,"")</f>
        <v>#REF!</v>
      </c>
      <c r="I466" s="64" t="e">
        <f>IF(ISNA(VLOOKUP(B466,Base!$B$3:$I$198,8,0)),"",IF(VLOOKUP(B466,Base!$B$3:$I$198,8,0)&gt;42468,VLOOKUP(B466,Base!$B$3:$I$198,8,0),""))</f>
        <v>#REF!</v>
      </c>
      <c r="J466" s="63" t="e">
        <f t="shared" si="14"/>
        <v>#REF!</v>
      </c>
      <c r="K466" s="69" t="e">
        <f t="shared" si="15"/>
        <v>#REF!</v>
      </c>
    </row>
    <row r="467" spans="1:11" x14ac:dyDescent="0.25">
      <c r="A467" s="63" t="e">
        <f>IF(#REF!&lt;&gt;"",#REF!,"")</f>
        <v>#REF!</v>
      </c>
      <c r="B467" s="63" t="e">
        <f>IF(#REF!&lt;&gt;"",#REF!,"")</f>
        <v>#REF!</v>
      </c>
      <c r="C467" s="63" t="e">
        <f>IF(#REF!&lt;&gt;"",#REF!,"")</f>
        <v>#REF!</v>
      </c>
      <c r="D467" s="63" t="e">
        <f>IF(#REF!&lt;&gt;"",#REF!,"")</f>
        <v>#REF!</v>
      </c>
      <c r="E467" s="63" t="e">
        <f>IF(#REF!&lt;&gt;"",#REF!,"")</f>
        <v>#REF!</v>
      </c>
      <c r="F467" s="63" t="e">
        <f>IF(#REF!&lt;&gt;"",#REF!,"")</f>
        <v>#REF!</v>
      </c>
      <c r="G467" s="64" t="e">
        <f>IF(#REF!&lt;&gt;"",#REF!,"")</f>
        <v>#REF!</v>
      </c>
      <c r="H467" s="64" t="e">
        <f>IF(#REF!&lt;&gt;"",#REF!,"")</f>
        <v>#REF!</v>
      </c>
      <c r="I467" s="64" t="e">
        <f>IF(ISNA(VLOOKUP(B467,Base!$B$3:$I$198,8,0)),"",IF(VLOOKUP(B467,Base!$B$3:$I$198,8,0)&gt;42468,VLOOKUP(B467,Base!$B$3:$I$198,8,0),""))</f>
        <v>#REF!</v>
      </c>
      <c r="J467" s="63" t="e">
        <f t="shared" si="14"/>
        <v>#REF!</v>
      </c>
      <c r="K467" s="69" t="e">
        <f t="shared" si="15"/>
        <v>#REF!</v>
      </c>
    </row>
    <row r="468" spans="1:11" x14ac:dyDescent="0.25">
      <c r="A468" s="63" t="e">
        <f>IF(#REF!&lt;&gt;"",#REF!,"")</f>
        <v>#REF!</v>
      </c>
      <c r="B468" s="63" t="e">
        <f>IF(#REF!&lt;&gt;"",#REF!,"")</f>
        <v>#REF!</v>
      </c>
      <c r="C468" s="63" t="e">
        <f>IF(#REF!&lt;&gt;"",#REF!,"")</f>
        <v>#REF!</v>
      </c>
      <c r="D468" s="63" t="e">
        <f>IF(#REF!&lt;&gt;"",#REF!,"")</f>
        <v>#REF!</v>
      </c>
      <c r="E468" s="63" t="e">
        <f>IF(#REF!&lt;&gt;"",#REF!,"")</f>
        <v>#REF!</v>
      </c>
      <c r="F468" s="63" t="e">
        <f>IF(#REF!&lt;&gt;"",#REF!,"")</f>
        <v>#REF!</v>
      </c>
      <c r="G468" s="64" t="e">
        <f>IF(#REF!&lt;&gt;"",#REF!,"")</f>
        <v>#REF!</v>
      </c>
      <c r="H468" s="64" t="e">
        <f>IF(#REF!&lt;&gt;"",#REF!,"")</f>
        <v>#REF!</v>
      </c>
      <c r="I468" s="64" t="e">
        <f>IF(ISNA(VLOOKUP(B468,Base!$B$3:$I$198,8,0)),"",IF(VLOOKUP(B468,Base!$B$3:$I$198,8,0)&gt;42468,VLOOKUP(B468,Base!$B$3:$I$198,8,0),""))</f>
        <v>#REF!</v>
      </c>
      <c r="J468" s="63" t="e">
        <f t="shared" si="14"/>
        <v>#REF!</v>
      </c>
      <c r="K468" s="69" t="e">
        <f t="shared" si="15"/>
        <v>#REF!</v>
      </c>
    </row>
    <row r="469" spans="1:11" x14ac:dyDescent="0.25">
      <c r="A469" s="63" t="e">
        <f>IF(#REF!&lt;&gt;"",#REF!,"")</f>
        <v>#REF!</v>
      </c>
      <c r="B469" s="63" t="e">
        <f>IF(#REF!&lt;&gt;"",#REF!,"")</f>
        <v>#REF!</v>
      </c>
      <c r="C469" s="63" t="e">
        <f>IF(#REF!&lt;&gt;"",#REF!,"")</f>
        <v>#REF!</v>
      </c>
      <c r="D469" s="63" t="e">
        <f>IF(#REF!&lt;&gt;"",#REF!,"")</f>
        <v>#REF!</v>
      </c>
      <c r="E469" s="63" t="e">
        <f>IF(#REF!&lt;&gt;"",#REF!,"")</f>
        <v>#REF!</v>
      </c>
      <c r="F469" s="63" t="e">
        <f>IF(#REF!&lt;&gt;"",#REF!,"")</f>
        <v>#REF!</v>
      </c>
      <c r="G469" s="64" t="e">
        <f>IF(#REF!&lt;&gt;"",#REF!,"")</f>
        <v>#REF!</v>
      </c>
      <c r="H469" s="64" t="e">
        <f>IF(#REF!&lt;&gt;"",#REF!,"")</f>
        <v>#REF!</v>
      </c>
      <c r="I469" s="64" t="e">
        <f>IF(ISNA(VLOOKUP(B469,Base!$B$3:$I$198,8,0)),"",IF(VLOOKUP(B469,Base!$B$3:$I$198,8,0)&gt;42468,VLOOKUP(B469,Base!$B$3:$I$198,8,0),""))</f>
        <v>#REF!</v>
      </c>
      <c r="J469" s="63" t="e">
        <f t="shared" si="14"/>
        <v>#REF!</v>
      </c>
      <c r="K469" s="69" t="e">
        <f t="shared" si="15"/>
        <v>#REF!</v>
      </c>
    </row>
    <row r="470" spans="1:11" x14ac:dyDescent="0.25">
      <c r="A470" s="63" t="e">
        <f>IF(#REF!&lt;&gt;"",#REF!,"")</f>
        <v>#REF!</v>
      </c>
      <c r="B470" s="63" t="e">
        <f>IF(#REF!&lt;&gt;"",#REF!,"")</f>
        <v>#REF!</v>
      </c>
      <c r="C470" s="63" t="e">
        <f>IF(#REF!&lt;&gt;"",#REF!,"")</f>
        <v>#REF!</v>
      </c>
      <c r="D470" s="63" t="e">
        <f>IF(#REF!&lt;&gt;"",#REF!,"")</f>
        <v>#REF!</v>
      </c>
      <c r="E470" s="63" t="e">
        <f>IF(#REF!&lt;&gt;"",#REF!,"")</f>
        <v>#REF!</v>
      </c>
      <c r="F470" s="63" t="e">
        <f>IF(#REF!&lt;&gt;"",#REF!,"")</f>
        <v>#REF!</v>
      </c>
      <c r="G470" s="64" t="e">
        <f>IF(#REF!&lt;&gt;"",#REF!,"")</f>
        <v>#REF!</v>
      </c>
      <c r="H470" s="64" t="e">
        <f>IF(#REF!&lt;&gt;"",#REF!,"")</f>
        <v>#REF!</v>
      </c>
      <c r="I470" s="64" t="e">
        <f>IF(ISNA(VLOOKUP(B470,Base!$B$3:$I$198,8,0)),"",IF(VLOOKUP(B470,Base!$B$3:$I$198,8,0)&gt;42468,VLOOKUP(B470,Base!$B$3:$I$198,8,0),""))</f>
        <v>#REF!</v>
      </c>
      <c r="J470" s="63" t="e">
        <f t="shared" si="14"/>
        <v>#REF!</v>
      </c>
      <c r="K470" s="69" t="e">
        <f t="shared" si="15"/>
        <v>#REF!</v>
      </c>
    </row>
    <row r="471" spans="1:11" x14ac:dyDescent="0.25">
      <c r="A471" s="63" t="e">
        <f>IF(#REF!&lt;&gt;"",#REF!,"")</f>
        <v>#REF!</v>
      </c>
      <c r="B471" s="63" t="e">
        <f>IF(#REF!&lt;&gt;"",#REF!,"")</f>
        <v>#REF!</v>
      </c>
      <c r="C471" s="63" t="e">
        <f>IF(#REF!&lt;&gt;"",#REF!,"")</f>
        <v>#REF!</v>
      </c>
      <c r="D471" s="63" t="e">
        <f>IF(#REF!&lt;&gt;"",#REF!,"")</f>
        <v>#REF!</v>
      </c>
      <c r="E471" s="63" t="e">
        <f>IF(#REF!&lt;&gt;"",#REF!,"")</f>
        <v>#REF!</v>
      </c>
      <c r="F471" s="63" t="e">
        <f>IF(#REF!&lt;&gt;"",#REF!,"")</f>
        <v>#REF!</v>
      </c>
      <c r="G471" s="64" t="e">
        <f>IF(#REF!&lt;&gt;"",#REF!,"")</f>
        <v>#REF!</v>
      </c>
      <c r="H471" s="64" t="e">
        <f>IF(#REF!&lt;&gt;"",#REF!,"")</f>
        <v>#REF!</v>
      </c>
      <c r="I471" s="64" t="e">
        <f>IF(ISNA(VLOOKUP(B471,Base!$B$3:$I$198,8,0)),"",IF(VLOOKUP(B471,Base!$B$3:$I$198,8,0)&gt;42468,VLOOKUP(B471,Base!$B$3:$I$198,8,0),""))</f>
        <v>#REF!</v>
      </c>
      <c r="J471" s="63" t="e">
        <f t="shared" si="14"/>
        <v>#REF!</v>
      </c>
      <c r="K471" s="69" t="e">
        <f t="shared" si="15"/>
        <v>#REF!</v>
      </c>
    </row>
    <row r="472" spans="1:11" x14ac:dyDescent="0.25">
      <c r="A472" s="63" t="e">
        <f>IF(#REF!&lt;&gt;"",#REF!,"")</f>
        <v>#REF!</v>
      </c>
      <c r="B472" s="63" t="e">
        <f>IF(#REF!&lt;&gt;"",#REF!,"")</f>
        <v>#REF!</v>
      </c>
      <c r="C472" s="63" t="e">
        <f>IF(#REF!&lt;&gt;"",#REF!,"")</f>
        <v>#REF!</v>
      </c>
      <c r="D472" s="63" t="e">
        <f>IF(#REF!&lt;&gt;"",#REF!,"")</f>
        <v>#REF!</v>
      </c>
      <c r="E472" s="63" t="e">
        <f>IF(#REF!&lt;&gt;"",#REF!,"")</f>
        <v>#REF!</v>
      </c>
      <c r="F472" s="63" t="e">
        <f>IF(#REF!&lt;&gt;"",#REF!,"")</f>
        <v>#REF!</v>
      </c>
      <c r="G472" s="64" t="e">
        <f>IF(#REF!&lt;&gt;"",#REF!,"")</f>
        <v>#REF!</v>
      </c>
      <c r="H472" s="64" t="e">
        <f>IF(#REF!&lt;&gt;"",#REF!,"")</f>
        <v>#REF!</v>
      </c>
      <c r="I472" s="64" t="e">
        <f>IF(ISNA(VLOOKUP(B472,Base!$B$3:$I$198,8,0)),"",IF(VLOOKUP(B472,Base!$B$3:$I$198,8,0)&gt;42468,VLOOKUP(B472,Base!$B$3:$I$198,8,0),""))</f>
        <v>#REF!</v>
      </c>
      <c r="J472" s="63" t="e">
        <f t="shared" si="14"/>
        <v>#REF!</v>
      </c>
      <c r="K472" s="69" t="e">
        <f t="shared" si="15"/>
        <v>#REF!</v>
      </c>
    </row>
    <row r="473" spans="1:11" x14ac:dyDescent="0.25">
      <c r="A473" s="63" t="e">
        <f>IF(#REF!&lt;&gt;"",#REF!,"")</f>
        <v>#REF!</v>
      </c>
      <c r="B473" s="63" t="e">
        <f>IF(#REF!&lt;&gt;"",#REF!,"")</f>
        <v>#REF!</v>
      </c>
      <c r="C473" s="63" t="e">
        <f>IF(#REF!&lt;&gt;"",#REF!,"")</f>
        <v>#REF!</v>
      </c>
      <c r="D473" s="63" t="e">
        <f>IF(#REF!&lt;&gt;"",#REF!,"")</f>
        <v>#REF!</v>
      </c>
      <c r="E473" s="63" t="e">
        <f>IF(#REF!&lt;&gt;"",#REF!,"")</f>
        <v>#REF!</v>
      </c>
      <c r="F473" s="63" t="e">
        <f>IF(#REF!&lt;&gt;"",#REF!,"")</f>
        <v>#REF!</v>
      </c>
      <c r="G473" s="64" t="e">
        <f>IF(#REF!&lt;&gt;"",#REF!,"")</f>
        <v>#REF!</v>
      </c>
      <c r="H473" s="64" t="e">
        <f>IF(#REF!&lt;&gt;"",#REF!,"")</f>
        <v>#REF!</v>
      </c>
      <c r="I473" s="64" t="e">
        <f>IF(ISNA(VLOOKUP(B473,Base!$B$3:$I$198,8,0)),"",IF(VLOOKUP(B473,Base!$B$3:$I$198,8,0)&gt;42468,VLOOKUP(B473,Base!$B$3:$I$198,8,0),""))</f>
        <v>#REF!</v>
      </c>
      <c r="J473" s="63" t="e">
        <f t="shared" si="14"/>
        <v>#REF!</v>
      </c>
      <c r="K473" s="69" t="e">
        <f t="shared" si="15"/>
        <v>#REF!</v>
      </c>
    </row>
    <row r="474" spans="1:11" x14ac:dyDescent="0.25">
      <c r="A474" s="63" t="e">
        <f>IF(#REF!&lt;&gt;"",#REF!,"")</f>
        <v>#REF!</v>
      </c>
      <c r="B474" s="63" t="e">
        <f>IF(#REF!&lt;&gt;"",#REF!,"")</f>
        <v>#REF!</v>
      </c>
      <c r="C474" s="63" t="e">
        <f>IF(#REF!&lt;&gt;"",#REF!,"")</f>
        <v>#REF!</v>
      </c>
      <c r="D474" s="63" t="e">
        <f>IF(#REF!&lt;&gt;"",#REF!,"")</f>
        <v>#REF!</v>
      </c>
      <c r="E474" s="63" t="e">
        <f>IF(#REF!&lt;&gt;"",#REF!,"")</f>
        <v>#REF!</v>
      </c>
      <c r="F474" s="63" t="e">
        <f>IF(#REF!&lt;&gt;"",#REF!,"")</f>
        <v>#REF!</v>
      </c>
      <c r="G474" s="64" t="e">
        <f>IF(#REF!&lt;&gt;"",#REF!,"")</f>
        <v>#REF!</v>
      </c>
      <c r="H474" s="64" t="e">
        <f>IF(#REF!&lt;&gt;"",#REF!,"")</f>
        <v>#REF!</v>
      </c>
      <c r="I474" s="64" t="e">
        <f>IF(ISNA(VLOOKUP(B474,Base!$B$3:$I$198,8,0)),"",IF(VLOOKUP(B474,Base!$B$3:$I$198,8,0)&gt;42468,VLOOKUP(B474,Base!$B$3:$I$198,8,0),""))</f>
        <v>#REF!</v>
      </c>
      <c r="J474" s="63" t="e">
        <f t="shared" si="14"/>
        <v>#REF!</v>
      </c>
      <c r="K474" s="69" t="e">
        <f t="shared" si="15"/>
        <v>#REF!</v>
      </c>
    </row>
    <row r="475" spans="1:11" x14ac:dyDescent="0.25">
      <c r="A475" s="63" t="e">
        <f>IF(#REF!&lt;&gt;"",#REF!,"")</f>
        <v>#REF!</v>
      </c>
      <c r="B475" s="63" t="e">
        <f>IF(#REF!&lt;&gt;"",#REF!,"")</f>
        <v>#REF!</v>
      </c>
      <c r="C475" s="63" t="e">
        <f>IF(#REF!&lt;&gt;"",#REF!,"")</f>
        <v>#REF!</v>
      </c>
      <c r="D475" s="63" t="e">
        <f>IF(#REF!&lt;&gt;"",#REF!,"")</f>
        <v>#REF!</v>
      </c>
      <c r="E475" s="63" t="e">
        <f>IF(#REF!&lt;&gt;"",#REF!,"")</f>
        <v>#REF!</v>
      </c>
      <c r="F475" s="63" t="e">
        <f>IF(#REF!&lt;&gt;"",#REF!,"")</f>
        <v>#REF!</v>
      </c>
      <c r="G475" s="64" t="e">
        <f>IF(#REF!&lt;&gt;"",#REF!,"")</f>
        <v>#REF!</v>
      </c>
      <c r="H475" s="64" t="e">
        <f>IF(#REF!&lt;&gt;"",#REF!,"")</f>
        <v>#REF!</v>
      </c>
      <c r="I475" s="64" t="e">
        <f>IF(ISNA(VLOOKUP(B475,Base!$B$3:$I$198,8,0)),"",IF(VLOOKUP(B475,Base!$B$3:$I$198,8,0)&gt;42468,VLOOKUP(B475,Base!$B$3:$I$198,8,0),""))</f>
        <v>#REF!</v>
      </c>
      <c r="J475" s="63" t="e">
        <f t="shared" si="14"/>
        <v>#REF!</v>
      </c>
      <c r="K475" s="69" t="e">
        <f t="shared" si="15"/>
        <v>#REF!</v>
      </c>
    </row>
    <row r="476" spans="1:11" x14ac:dyDescent="0.25">
      <c r="A476" s="63" t="e">
        <f>IF(#REF!&lt;&gt;"",#REF!,"")</f>
        <v>#REF!</v>
      </c>
      <c r="B476" s="63" t="e">
        <f>IF(#REF!&lt;&gt;"",#REF!,"")</f>
        <v>#REF!</v>
      </c>
      <c r="C476" s="63" t="e">
        <f>IF(#REF!&lt;&gt;"",#REF!,"")</f>
        <v>#REF!</v>
      </c>
      <c r="D476" s="63" t="e">
        <f>IF(#REF!&lt;&gt;"",#REF!,"")</f>
        <v>#REF!</v>
      </c>
      <c r="E476" s="63" t="e">
        <f>IF(#REF!&lt;&gt;"",#REF!,"")</f>
        <v>#REF!</v>
      </c>
      <c r="F476" s="63" t="e">
        <f>IF(#REF!&lt;&gt;"",#REF!,"")</f>
        <v>#REF!</v>
      </c>
      <c r="G476" s="64" t="e">
        <f>IF(#REF!&lt;&gt;"",#REF!,"")</f>
        <v>#REF!</v>
      </c>
      <c r="H476" s="64" t="e">
        <f>IF(#REF!&lt;&gt;"",#REF!,"")</f>
        <v>#REF!</v>
      </c>
      <c r="I476" s="64" t="e">
        <f>IF(ISNA(VLOOKUP(B476,Base!$B$3:$I$198,8,0)),"",IF(VLOOKUP(B476,Base!$B$3:$I$198,8,0)&gt;42468,VLOOKUP(B476,Base!$B$3:$I$198,8,0),""))</f>
        <v>#REF!</v>
      </c>
      <c r="J476" s="63" t="e">
        <f t="shared" si="14"/>
        <v>#REF!</v>
      </c>
      <c r="K476" s="69" t="e">
        <f t="shared" si="15"/>
        <v>#REF!</v>
      </c>
    </row>
    <row r="477" spans="1:11" x14ac:dyDescent="0.25">
      <c r="A477" s="63" t="e">
        <f>IF(#REF!&lt;&gt;"",#REF!,"")</f>
        <v>#REF!</v>
      </c>
      <c r="B477" s="63" t="e">
        <f>IF(#REF!&lt;&gt;"",#REF!,"")</f>
        <v>#REF!</v>
      </c>
      <c r="C477" s="63" t="e">
        <f>IF(#REF!&lt;&gt;"",#REF!,"")</f>
        <v>#REF!</v>
      </c>
      <c r="D477" s="63" t="e">
        <f>IF(#REF!&lt;&gt;"",#REF!,"")</f>
        <v>#REF!</v>
      </c>
      <c r="E477" s="63" t="e">
        <f>IF(#REF!&lt;&gt;"",#REF!,"")</f>
        <v>#REF!</v>
      </c>
      <c r="F477" s="63" t="e">
        <f>IF(#REF!&lt;&gt;"",#REF!,"")</f>
        <v>#REF!</v>
      </c>
      <c r="G477" s="64" t="e">
        <f>IF(#REF!&lt;&gt;"",#REF!,"")</f>
        <v>#REF!</v>
      </c>
      <c r="H477" s="64" t="e">
        <f>IF(#REF!&lt;&gt;"",#REF!,"")</f>
        <v>#REF!</v>
      </c>
      <c r="I477" s="64" t="e">
        <f>IF(ISNA(VLOOKUP(B477,Base!$B$3:$I$198,8,0)),"",IF(VLOOKUP(B477,Base!$B$3:$I$198,8,0)&gt;42468,VLOOKUP(B477,Base!$B$3:$I$198,8,0),""))</f>
        <v>#REF!</v>
      </c>
      <c r="J477" s="63" t="e">
        <f t="shared" si="14"/>
        <v>#REF!</v>
      </c>
      <c r="K477" s="69" t="e">
        <f t="shared" si="15"/>
        <v>#REF!</v>
      </c>
    </row>
    <row r="478" spans="1:11" x14ac:dyDescent="0.25">
      <c r="A478" s="63" t="e">
        <f>IF(#REF!&lt;&gt;"",#REF!,"")</f>
        <v>#REF!</v>
      </c>
      <c r="B478" s="63" t="e">
        <f>IF(#REF!&lt;&gt;"",#REF!,"")</f>
        <v>#REF!</v>
      </c>
      <c r="C478" s="63" t="e">
        <f>IF(#REF!&lt;&gt;"",#REF!,"")</f>
        <v>#REF!</v>
      </c>
      <c r="D478" s="63" t="e">
        <f>IF(#REF!&lt;&gt;"",#REF!,"")</f>
        <v>#REF!</v>
      </c>
      <c r="E478" s="63" t="e">
        <f>IF(#REF!&lt;&gt;"",#REF!,"")</f>
        <v>#REF!</v>
      </c>
      <c r="F478" s="63" t="e">
        <f>IF(#REF!&lt;&gt;"",#REF!,"")</f>
        <v>#REF!</v>
      </c>
      <c r="G478" s="64" t="e">
        <f>IF(#REF!&lt;&gt;"",#REF!,"")</f>
        <v>#REF!</v>
      </c>
      <c r="H478" s="64" t="e">
        <f>IF(#REF!&lt;&gt;"",#REF!,"")</f>
        <v>#REF!</v>
      </c>
      <c r="I478" s="64" t="e">
        <f>IF(ISNA(VLOOKUP(B478,Base!$B$3:$I$198,8,0)),"",IF(VLOOKUP(B478,Base!$B$3:$I$198,8,0)&gt;42468,VLOOKUP(B478,Base!$B$3:$I$198,8,0),""))</f>
        <v>#REF!</v>
      </c>
      <c r="J478" s="63" t="e">
        <f t="shared" si="14"/>
        <v>#REF!</v>
      </c>
      <c r="K478" s="69" t="e">
        <f t="shared" si="15"/>
        <v>#REF!</v>
      </c>
    </row>
    <row r="479" spans="1:11" x14ac:dyDescent="0.25">
      <c r="A479" s="63" t="e">
        <f>IF(#REF!&lt;&gt;"",#REF!,"")</f>
        <v>#REF!</v>
      </c>
      <c r="B479" s="63" t="e">
        <f>IF(#REF!&lt;&gt;"",#REF!,"")</f>
        <v>#REF!</v>
      </c>
      <c r="C479" s="63" t="e">
        <f>IF(#REF!&lt;&gt;"",#REF!,"")</f>
        <v>#REF!</v>
      </c>
      <c r="D479" s="63" t="e">
        <f>IF(#REF!&lt;&gt;"",#REF!,"")</f>
        <v>#REF!</v>
      </c>
      <c r="E479" s="63" t="e">
        <f>IF(#REF!&lt;&gt;"",#REF!,"")</f>
        <v>#REF!</v>
      </c>
      <c r="F479" s="63" t="e">
        <f>IF(#REF!&lt;&gt;"",#REF!,"")</f>
        <v>#REF!</v>
      </c>
      <c r="G479" s="64" t="e">
        <f>IF(#REF!&lt;&gt;"",#REF!,"")</f>
        <v>#REF!</v>
      </c>
      <c r="H479" s="64" t="e">
        <f>IF(#REF!&lt;&gt;"",#REF!,"")</f>
        <v>#REF!</v>
      </c>
      <c r="I479" s="64" t="e">
        <f>IF(ISNA(VLOOKUP(B479,Base!$B$3:$I$198,8,0)),"",IF(VLOOKUP(B479,Base!$B$3:$I$198,8,0)&gt;42468,VLOOKUP(B479,Base!$B$3:$I$198,8,0),""))</f>
        <v>#REF!</v>
      </c>
      <c r="J479" s="63" t="e">
        <f t="shared" si="14"/>
        <v>#REF!</v>
      </c>
      <c r="K479" s="69" t="e">
        <f t="shared" si="15"/>
        <v>#REF!</v>
      </c>
    </row>
    <row r="480" spans="1:11" x14ac:dyDescent="0.25">
      <c r="A480" s="63" t="e">
        <f>IF(#REF!&lt;&gt;"",#REF!,"")</f>
        <v>#REF!</v>
      </c>
      <c r="B480" s="63" t="e">
        <f>IF(#REF!&lt;&gt;"",#REF!,"")</f>
        <v>#REF!</v>
      </c>
      <c r="C480" s="63" t="e">
        <f>IF(#REF!&lt;&gt;"",#REF!,"")</f>
        <v>#REF!</v>
      </c>
      <c r="D480" s="63" t="e">
        <f>IF(#REF!&lt;&gt;"",#REF!,"")</f>
        <v>#REF!</v>
      </c>
      <c r="E480" s="63" t="e">
        <f>IF(#REF!&lt;&gt;"",#REF!,"")</f>
        <v>#REF!</v>
      </c>
      <c r="F480" s="63" t="e">
        <f>IF(#REF!&lt;&gt;"",#REF!,"")</f>
        <v>#REF!</v>
      </c>
      <c r="G480" s="64" t="e">
        <f>IF(#REF!&lt;&gt;"",#REF!,"")</f>
        <v>#REF!</v>
      </c>
      <c r="H480" s="64" t="e">
        <f>IF(#REF!&lt;&gt;"",#REF!,"")</f>
        <v>#REF!</v>
      </c>
      <c r="I480" s="64" t="e">
        <f>IF(ISNA(VLOOKUP(B480,Base!$B$3:$I$198,8,0)),"",IF(VLOOKUP(B480,Base!$B$3:$I$198,8,0)&gt;42468,VLOOKUP(B480,Base!$B$3:$I$198,8,0),""))</f>
        <v>#REF!</v>
      </c>
      <c r="J480" s="63" t="e">
        <f t="shared" si="14"/>
        <v>#REF!</v>
      </c>
      <c r="K480" s="69" t="e">
        <f t="shared" si="15"/>
        <v>#REF!</v>
      </c>
    </row>
    <row r="481" spans="1:11" x14ac:dyDescent="0.25">
      <c r="A481" s="63" t="e">
        <f>IF(#REF!&lt;&gt;"",#REF!,"")</f>
        <v>#REF!</v>
      </c>
      <c r="B481" s="63" t="e">
        <f>IF(#REF!&lt;&gt;"",#REF!,"")</f>
        <v>#REF!</v>
      </c>
      <c r="C481" s="63" t="e">
        <f>IF(#REF!&lt;&gt;"",#REF!,"")</f>
        <v>#REF!</v>
      </c>
      <c r="D481" s="63" t="e">
        <f>IF(#REF!&lt;&gt;"",#REF!,"")</f>
        <v>#REF!</v>
      </c>
      <c r="E481" s="63" t="e">
        <f>IF(#REF!&lt;&gt;"",#REF!,"")</f>
        <v>#REF!</v>
      </c>
      <c r="F481" s="63" t="e">
        <f>IF(#REF!&lt;&gt;"",#REF!,"")</f>
        <v>#REF!</v>
      </c>
      <c r="G481" s="64" t="e">
        <f>IF(#REF!&lt;&gt;"",#REF!,"")</f>
        <v>#REF!</v>
      </c>
      <c r="H481" s="64" t="e">
        <f>IF(#REF!&lt;&gt;"",#REF!,"")</f>
        <v>#REF!</v>
      </c>
      <c r="I481" s="64" t="e">
        <f>IF(ISNA(VLOOKUP(B481,Base!$B$3:$I$198,8,0)),"",IF(VLOOKUP(B481,Base!$B$3:$I$198,8,0)&gt;42468,VLOOKUP(B481,Base!$B$3:$I$198,8,0),""))</f>
        <v>#REF!</v>
      </c>
      <c r="J481" s="63" t="e">
        <f t="shared" si="14"/>
        <v>#REF!</v>
      </c>
      <c r="K481" s="69" t="e">
        <f t="shared" si="15"/>
        <v>#REF!</v>
      </c>
    </row>
    <row r="482" spans="1:11" x14ac:dyDescent="0.25">
      <c r="A482" s="63" t="e">
        <f>IF(#REF!&lt;&gt;"",#REF!,"")</f>
        <v>#REF!</v>
      </c>
      <c r="B482" s="63" t="e">
        <f>IF(#REF!&lt;&gt;"",#REF!,"")</f>
        <v>#REF!</v>
      </c>
      <c r="C482" s="63" t="e">
        <f>IF(#REF!&lt;&gt;"",#REF!,"")</f>
        <v>#REF!</v>
      </c>
      <c r="D482" s="63" t="e">
        <f>IF(#REF!&lt;&gt;"",#REF!,"")</f>
        <v>#REF!</v>
      </c>
      <c r="E482" s="63" t="e">
        <f>IF(#REF!&lt;&gt;"",#REF!,"")</f>
        <v>#REF!</v>
      </c>
      <c r="F482" s="63" t="e">
        <f>IF(#REF!&lt;&gt;"",#REF!,"")</f>
        <v>#REF!</v>
      </c>
      <c r="G482" s="64" t="e">
        <f>IF(#REF!&lt;&gt;"",#REF!,"")</f>
        <v>#REF!</v>
      </c>
      <c r="H482" s="64" t="e">
        <f>IF(#REF!&lt;&gt;"",#REF!,"")</f>
        <v>#REF!</v>
      </c>
      <c r="I482" s="64" t="e">
        <f>IF(ISNA(VLOOKUP(B482,Base!$B$3:$I$198,8,0)),"",IF(VLOOKUP(B482,Base!$B$3:$I$198,8,0)&gt;42468,VLOOKUP(B482,Base!$B$3:$I$198,8,0),""))</f>
        <v>#REF!</v>
      </c>
      <c r="J482" s="63" t="e">
        <f t="shared" si="14"/>
        <v>#REF!</v>
      </c>
      <c r="K482" s="69" t="e">
        <f t="shared" si="15"/>
        <v>#REF!</v>
      </c>
    </row>
    <row r="483" spans="1:11" x14ac:dyDescent="0.25">
      <c r="A483" s="63" t="e">
        <f>IF(#REF!&lt;&gt;"",#REF!,"")</f>
        <v>#REF!</v>
      </c>
      <c r="B483" s="63" t="e">
        <f>IF(#REF!&lt;&gt;"",#REF!,"")</f>
        <v>#REF!</v>
      </c>
      <c r="C483" s="63" t="e">
        <f>IF(#REF!&lt;&gt;"",#REF!,"")</f>
        <v>#REF!</v>
      </c>
      <c r="D483" s="63" t="e">
        <f>IF(#REF!&lt;&gt;"",#REF!,"")</f>
        <v>#REF!</v>
      </c>
      <c r="E483" s="63" t="e">
        <f>IF(#REF!&lt;&gt;"",#REF!,"")</f>
        <v>#REF!</v>
      </c>
      <c r="F483" s="63" t="e">
        <f>IF(#REF!&lt;&gt;"",#REF!,"")</f>
        <v>#REF!</v>
      </c>
      <c r="G483" s="64" t="e">
        <f>IF(#REF!&lt;&gt;"",#REF!,"")</f>
        <v>#REF!</v>
      </c>
      <c r="H483" s="64" t="e">
        <f>IF(#REF!&lt;&gt;"",#REF!,"")</f>
        <v>#REF!</v>
      </c>
      <c r="I483" s="64" t="e">
        <f>IF(ISNA(VLOOKUP(B483,Base!$B$3:$I$198,8,0)),"",IF(VLOOKUP(B483,Base!$B$3:$I$198,8,0)&gt;42468,VLOOKUP(B483,Base!$B$3:$I$198,8,0),""))</f>
        <v>#REF!</v>
      </c>
      <c r="J483" s="63" t="e">
        <f t="shared" si="14"/>
        <v>#REF!</v>
      </c>
      <c r="K483" s="69" t="e">
        <f t="shared" si="15"/>
        <v>#REF!</v>
      </c>
    </row>
    <row r="484" spans="1:11" x14ac:dyDescent="0.25">
      <c r="A484" s="63" t="e">
        <f>IF(#REF!&lt;&gt;"",#REF!,"")</f>
        <v>#REF!</v>
      </c>
      <c r="B484" s="63" t="e">
        <f>IF(#REF!&lt;&gt;"",#REF!,"")</f>
        <v>#REF!</v>
      </c>
      <c r="C484" s="63" t="e">
        <f>IF(#REF!&lt;&gt;"",#REF!,"")</f>
        <v>#REF!</v>
      </c>
      <c r="D484" s="63" t="e">
        <f>IF(#REF!&lt;&gt;"",#REF!,"")</f>
        <v>#REF!</v>
      </c>
      <c r="E484" s="63" t="e">
        <f>IF(#REF!&lt;&gt;"",#REF!,"")</f>
        <v>#REF!</v>
      </c>
      <c r="F484" s="63" t="e">
        <f>IF(#REF!&lt;&gt;"",#REF!,"")</f>
        <v>#REF!</v>
      </c>
      <c r="G484" s="64" t="e">
        <f>IF(#REF!&lt;&gt;"",#REF!,"")</f>
        <v>#REF!</v>
      </c>
      <c r="H484" s="64" t="e">
        <f>IF(#REF!&lt;&gt;"",#REF!,"")</f>
        <v>#REF!</v>
      </c>
      <c r="I484" s="64" t="e">
        <f>IF(ISNA(VLOOKUP(B484,Base!$B$3:$I$198,8,0)),"",IF(VLOOKUP(B484,Base!$B$3:$I$198,8,0)&gt;42468,VLOOKUP(B484,Base!$B$3:$I$198,8,0),""))</f>
        <v>#REF!</v>
      </c>
      <c r="J484" s="63" t="e">
        <f t="shared" si="14"/>
        <v>#REF!</v>
      </c>
      <c r="K484" s="69" t="e">
        <f t="shared" si="15"/>
        <v>#REF!</v>
      </c>
    </row>
    <row r="485" spans="1:11" x14ac:dyDescent="0.25">
      <c r="A485" s="63" t="e">
        <f>IF(#REF!&lt;&gt;"",#REF!,"")</f>
        <v>#REF!</v>
      </c>
      <c r="B485" s="63" t="e">
        <f>IF(#REF!&lt;&gt;"",#REF!,"")</f>
        <v>#REF!</v>
      </c>
      <c r="C485" s="63" t="e">
        <f>IF(#REF!&lt;&gt;"",#REF!,"")</f>
        <v>#REF!</v>
      </c>
      <c r="D485" s="63" t="e">
        <f>IF(#REF!&lt;&gt;"",#REF!,"")</f>
        <v>#REF!</v>
      </c>
      <c r="E485" s="63" t="e">
        <f>IF(#REF!&lt;&gt;"",#REF!,"")</f>
        <v>#REF!</v>
      </c>
      <c r="F485" s="63" t="e">
        <f>IF(#REF!&lt;&gt;"",#REF!,"")</f>
        <v>#REF!</v>
      </c>
      <c r="G485" s="64" t="e">
        <f>IF(#REF!&lt;&gt;"",#REF!,"")</f>
        <v>#REF!</v>
      </c>
      <c r="H485" s="64" t="e">
        <f>IF(#REF!&lt;&gt;"",#REF!,"")</f>
        <v>#REF!</v>
      </c>
      <c r="I485" s="64" t="e">
        <f>IF(ISNA(VLOOKUP(B485,Base!$B$3:$I$198,8,0)),"",IF(VLOOKUP(B485,Base!$B$3:$I$198,8,0)&gt;42468,VLOOKUP(B485,Base!$B$3:$I$198,8,0),""))</f>
        <v>#REF!</v>
      </c>
      <c r="J485" s="63" t="e">
        <f t="shared" si="14"/>
        <v>#REF!</v>
      </c>
      <c r="K485" s="69" t="e">
        <f t="shared" si="15"/>
        <v>#REF!</v>
      </c>
    </row>
    <row r="486" spans="1:11" x14ac:dyDescent="0.25">
      <c r="A486" s="63" t="e">
        <f>IF(#REF!&lt;&gt;"",#REF!,"")</f>
        <v>#REF!</v>
      </c>
      <c r="B486" s="63" t="e">
        <f>IF(#REF!&lt;&gt;"",#REF!,"")</f>
        <v>#REF!</v>
      </c>
      <c r="C486" s="63" t="e">
        <f>IF(#REF!&lt;&gt;"",#REF!,"")</f>
        <v>#REF!</v>
      </c>
      <c r="D486" s="63" t="e">
        <f>IF(#REF!&lt;&gt;"",#REF!,"")</f>
        <v>#REF!</v>
      </c>
      <c r="E486" s="63" t="e">
        <f>IF(#REF!&lt;&gt;"",#REF!,"")</f>
        <v>#REF!</v>
      </c>
      <c r="F486" s="63" t="e">
        <f>IF(#REF!&lt;&gt;"",#REF!,"")</f>
        <v>#REF!</v>
      </c>
      <c r="G486" s="64" t="e">
        <f>IF(#REF!&lt;&gt;"",#REF!,"")</f>
        <v>#REF!</v>
      </c>
      <c r="H486" s="64" t="e">
        <f>IF(#REF!&lt;&gt;"",#REF!,"")</f>
        <v>#REF!</v>
      </c>
      <c r="I486" s="64" t="e">
        <f>IF(ISNA(VLOOKUP(B486,Base!$B$3:$I$198,8,0)),"",IF(VLOOKUP(B486,Base!$B$3:$I$198,8,0)&gt;42468,VLOOKUP(B486,Base!$B$3:$I$198,8,0),""))</f>
        <v>#REF!</v>
      </c>
      <c r="J486" s="63" t="e">
        <f t="shared" si="14"/>
        <v>#REF!</v>
      </c>
      <c r="K486" s="69" t="e">
        <f t="shared" si="15"/>
        <v>#REF!</v>
      </c>
    </row>
    <row r="487" spans="1:11" x14ac:dyDescent="0.25">
      <c r="A487" s="63" t="e">
        <f>IF(#REF!&lt;&gt;"",#REF!,"")</f>
        <v>#REF!</v>
      </c>
      <c r="B487" s="63" t="e">
        <f>IF(#REF!&lt;&gt;"",#REF!,"")</f>
        <v>#REF!</v>
      </c>
      <c r="C487" s="63" t="e">
        <f>IF(#REF!&lt;&gt;"",#REF!,"")</f>
        <v>#REF!</v>
      </c>
      <c r="D487" s="63" t="e">
        <f>IF(#REF!&lt;&gt;"",#REF!,"")</f>
        <v>#REF!</v>
      </c>
      <c r="E487" s="63" t="e">
        <f>IF(#REF!&lt;&gt;"",#REF!,"")</f>
        <v>#REF!</v>
      </c>
      <c r="F487" s="63" t="e">
        <f>IF(#REF!&lt;&gt;"",#REF!,"")</f>
        <v>#REF!</v>
      </c>
      <c r="G487" s="64" t="e">
        <f>IF(#REF!&lt;&gt;"",#REF!,"")</f>
        <v>#REF!</v>
      </c>
      <c r="H487" s="64" t="e">
        <f>IF(#REF!&lt;&gt;"",#REF!,"")</f>
        <v>#REF!</v>
      </c>
      <c r="I487" s="64" t="e">
        <f>IF(ISNA(VLOOKUP(B487,Base!$B$3:$I$198,8,0)),"",IF(VLOOKUP(B487,Base!$B$3:$I$198,8,0)&gt;42468,VLOOKUP(B487,Base!$B$3:$I$198,8,0),""))</f>
        <v>#REF!</v>
      </c>
      <c r="J487" s="63" t="e">
        <f t="shared" si="14"/>
        <v>#REF!</v>
      </c>
      <c r="K487" s="69" t="e">
        <f t="shared" si="15"/>
        <v>#REF!</v>
      </c>
    </row>
    <row r="488" spans="1:11" x14ac:dyDescent="0.25">
      <c r="A488" s="63" t="e">
        <f>IF(#REF!&lt;&gt;"",#REF!,"")</f>
        <v>#REF!</v>
      </c>
      <c r="B488" s="63" t="e">
        <f>IF(#REF!&lt;&gt;"",#REF!,"")</f>
        <v>#REF!</v>
      </c>
      <c r="C488" s="63" t="e">
        <f>IF(#REF!&lt;&gt;"",#REF!,"")</f>
        <v>#REF!</v>
      </c>
      <c r="D488" s="63" t="e">
        <f>IF(#REF!&lt;&gt;"",#REF!,"")</f>
        <v>#REF!</v>
      </c>
      <c r="E488" s="63" t="e">
        <f>IF(#REF!&lt;&gt;"",#REF!,"")</f>
        <v>#REF!</v>
      </c>
      <c r="F488" s="63" t="e">
        <f>IF(#REF!&lt;&gt;"",#REF!,"")</f>
        <v>#REF!</v>
      </c>
      <c r="G488" s="64" t="e">
        <f>IF(#REF!&lt;&gt;"",#REF!,"")</f>
        <v>#REF!</v>
      </c>
      <c r="H488" s="64" t="e">
        <f>IF(#REF!&lt;&gt;"",#REF!,"")</f>
        <v>#REF!</v>
      </c>
      <c r="I488" s="64" t="e">
        <f>IF(ISNA(VLOOKUP(B488,Base!$B$3:$I$198,8,0)),"",IF(VLOOKUP(B488,Base!$B$3:$I$198,8,0)&gt;42468,VLOOKUP(B488,Base!$B$3:$I$198,8,0),""))</f>
        <v>#REF!</v>
      </c>
      <c r="J488" s="63" t="e">
        <f t="shared" si="14"/>
        <v>#REF!</v>
      </c>
      <c r="K488" s="69" t="e">
        <f t="shared" si="15"/>
        <v>#REF!</v>
      </c>
    </row>
    <row r="489" spans="1:11" x14ac:dyDescent="0.25">
      <c r="A489" s="63" t="e">
        <f>IF(#REF!&lt;&gt;"",#REF!,"")</f>
        <v>#REF!</v>
      </c>
      <c r="B489" s="63" t="e">
        <f>IF(#REF!&lt;&gt;"",#REF!,"")</f>
        <v>#REF!</v>
      </c>
      <c r="C489" s="63" t="e">
        <f>IF(#REF!&lt;&gt;"",#REF!,"")</f>
        <v>#REF!</v>
      </c>
      <c r="D489" s="63" t="e">
        <f>IF(#REF!&lt;&gt;"",#REF!,"")</f>
        <v>#REF!</v>
      </c>
      <c r="E489" s="63" t="e">
        <f>IF(#REF!&lt;&gt;"",#REF!,"")</f>
        <v>#REF!</v>
      </c>
      <c r="F489" s="63" t="e">
        <f>IF(#REF!&lt;&gt;"",#REF!,"")</f>
        <v>#REF!</v>
      </c>
      <c r="G489" s="64" t="e">
        <f>IF(#REF!&lt;&gt;"",#REF!,"")</f>
        <v>#REF!</v>
      </c>
      <c r="H489" s="64" t="e">
        <f>IF(#REF!&lt;&gt;"",#REF!,"")</f>
        <v>#REF!</v>
      </c>
      <c r="I489" s="64" t="e">
        <f>IF(ISNA(VLOOKUP(B489,Base!$B$3:$I$198,8,0)),"",IF(VLOOKUP(B489,Base!$B$3:$I$198,8,0)&gt;42468,VLOOKUP(B489,Base!$B$3:$I$198,8,0),""))</f>
        <v>#REF!</v>
      </c>
      <c r="J489" s="63" t="e">
        <f t="shared" si="14"/>
        <v>#REF!</v>
      </c>
      <c r="K489" s="69" t="e">
        <f t="shared" si="15"/>
        <v>#REF!</v>
      </c>
    </row>
    <row r="490" spans="1:11" x14ac:dyDescent="0.25">
      <c r="A490" s="63" t="e">
        <f>IF(#REF!&lt;&gt;"",#REF!,"")</f>
        <v>#REF!</v>
      </c>
      <c r="B490" s="63" t="e">
        <f>IF(#REF!&lt;&gt;"",#REF!,"")</f>
        <v>#REF!</v>
      </c>
      <c r="C490" s="63" t="e">
        <f>IF(#REF!&lt;&gt;"",#REF!,"")</f>
        <v>#REF!</v>
      </c>
      <c r="D490" s="63" t="e">
        <f>IF(#REF!&lt;&gt;"",#REF!,"")</f>
        <v>#REF!</v>
      </c>
      <c r="E490" s="63" t="e">
        <f>IF(#REF!&lt;&gt;"",#REF!,"")</f>
        <v>#REF!</v>
      </c>
      <c r="F490" s="63" t="e">
        <f>IF(#REF!&lt;&gt;"",#REF!,"")</f>
        <v>#REF!</v>
      </c>
      <c r="G490" s="64" t="e">
        <f>IF(#REF!&lt;&gt;"",#REF!,"")</f>
        <v>#REF!</v>
      </c>
      <c r="H490" s="64" t="e">
        <f>IF(#REF!&lt;&gt;"",#REF!,"")</f>
        <v>#REF!</v>
      </c>
      <c r="I490" s="64" t="e">
        <f>IF(ISNA(VLOOKUP(B490,Base!$B$3:$I$198,8,0)),"",IF(VLOOKUP(B490,Base!$B$3:$I$198,8,0)&gt;42468,VLOOKUP(B490,Base!$B$3:$I$198,8,0),""))</f>
        <v>#REF!</v>
      </c>
      <c r="J490" s="63" t="e">
        <f t="shared" si="14"/>
        <v>#REF!</v>
      </c>
      <c r="K490" s="69" t="e">
        <f t="shared" si="15"/>
        <v>#REF!</v>
      </c>
    </row>
    <row r="491" spans="1:11" x14ac:dyDescent="0.25">
      <c r="A491" s="63" t="e">
        <f>IF(#REF!&lt;&gt;"",#REF!,"")</f>
        <v>#REF!</v>
      </c>
      <c r="B491" s="63" t="e">
        <f>IF(#REF!&lt;&gt;"",#REF!,"")</f>
        <v>#REF!</v>
      </c>
      <c r="C491" s="63" t="e">
        <f>IF(#REF!&lt;&gt;"",#REF!,"")</f>
        <v>#REF!</v>
      </c>
      <c r="D491" s="63" t="e">
        <f>IF(#REF!&lt;&gt;"",#REF!,"")</f>
        <v>#REF!</v>
      </c>
      <c r="E491" s="63" t="e">
        <f>IF(#REF!&lt;&gt;"",#REF!,"")</f>
        <v>#REF!</v>
      </c>
      <c r="F491" s="63" t="e">
        <f>IF(#REF!&lt;&gt;"",#REF!,"")</f>
        <v>#REF!</v>
      </c>
      <c r="G491" s="64" t="e">
        <f>IF(#REF!&lt;&gt;"",#REF!,"")</f>
        <v>#REF!</v>
      </c>
      <c r="H491" s="64" t="e">
        <f>IF(#REF!&lt;&gt;"",#REF!,"")</f>
        <v>#REF!</v>
      </c>
      <c r="I491" s="64" t="e">
        <f>IF(ISNA(VLOOKUP(B491,Base!$B$3:$I$198,8,0)),"",IF(VLOOKUP(B491,Base!$B$3:$I$198,8,0)&gt;42468,VLOOKUP(B491,Base!$B$3:$I$198,8,0),""))</f>
        <v>#REF!</v>
      </c>
      <c r="J491" s="63" t="e">
        <f t="shared" si="14"/>
        <v>#REF!</v>
      </c>
      <c r="K491" s="69" t="e">
        <f t="shared" si="15"/>
        <v>#REF!</v>
      </c>
    </row>
    <row r="492" spans="1:11" x14ac:dyDescent="0.25">
      <c r="A492" s="63" t="e">
        <f>IF(#REF!&lt;&gt;"",#REF!,"")</f>
        <v>#REF!</v>
      </c>
      <c r="B492" s="63" t="e">
        <f>IF(#REF!&lt;&gt;"",#REF!,"")</f>
        <v>#REF!</v>
      </c>
      <c r="C492" s="63" t="e">
        <f>IF(#REF!&lt;&gt;"",#REF!,"")</f>
        <v>#REF!</v>
      </c>
      <c r="D492" s="63" t="e">
        <f>IF(#REF!&lt;&gt;"",#REF!,"")</f>
        <v>#REF!</v>
      </c>
      <c r="E492" s="63" t="e">
        <f>IF(#REF!&lt;&gt;"",#REF!,"")</f>
        <v>#REF!</v>
      </c>
      <c r="F492" s="63" t="e">
        <f>IF(#REF!&lt;&gt;"",#REF!,"")</f>
        <v>#REF!</v>
      </c>
      <c r="G492" s="64" t="e">
        <f>IF(#REF!&lt;&gt;"",#REF!,"")</f>
        <v>#REF!</v>
      </c>
      <c r="H492" s="64" t="e">
        <f>IF(#REF!&lt;&gt;"",#REF!,"")</f>
        <v>#REF!</v>
      </c>
      <c r="I492" s="64" t="e">
        <f>IF(ISNA(VLOOKUP(B492,Base!$B$3:$I$198,8,0)),"",IF(VLOOKUP(B492,Base!$B$3:$I$198,8,0)&gt;42468,VLOOKUP(B492,Base!$B$3:$I$198,8,0),""))</f>
        <v>#REF!</v>
      </c>
      <c r="J492" s="63" t="e">
        <f t="shared" si="14"/>
        <v>#REF!</v>
      </c>
      <c r="K492" s="69" t="e">
        <f t="shared" si="15"/>
        <v>#REF!</v>
      </c>
    </row>
    <row r="493" spans="1:11" x14ac:dyDescent="0.25">
      <c r="A493" s="63" t="e">
        <f>IF(#REF!&lt;&gt;"",#REF!,"")</f>
        <v>#REF!</v>
      </c>
      <c r="B493" s="63" t="e">
        <f>IF(#REF!&lt;&gt;"",#REF!,"")</f>
        <v>#REF!</v>
      </c>
      <c r="C493" s="63" t="e">
        <f>IF(#REF!&lt;&gt;"",#REF!,"")</f>
        <v>#REF!</v>
      </c>
      <c r="D493" s="63" t="e">
        <f>IF(#REF!&lt;&gt;"",#REF!,"")</f>
        <v>#REF!</v>
      </c>
      <c r="E493" s="63" t="e">
        <f>IF(#REF!&lt;&gt;"",#REF!,"")</f>
        <v>#REF!</v>
      </c>
      <c r="F493" s="63" t="e">
        <f>IF(#REF!&lt;&gt;"",#REF!,"")</f>
        <v>#REF!</v>
      </c>
      <c r="G493" s="64" t="e">
        <f>IF(#REF!&lt;&gt;"",#REF!,"")</f>
        <v>#REF!</v>
      </c>
      <c r="H493" s="64" t="e">
        <f>IF(#REF!&lt;&gt;"",#REF!,"")</f>
        <v>#REF!</v>
      </c>
      <c r="I493" s="64" t="e">
        <f>IF(ISNA(VLOOKUP(B493,Base!$B$3:$I$198,8,0)),"",IF(VLOOKUP(B493,Base!$B$3:$I$198,8,0)&gt;42468,VLOOKUP(B493,Base!$B$3:$I$198,8,0),""))</f>
        <v>#REF!</v>
      </c>
      <c r="J493" s="63" t="e">
        <f t="shared" si="14"/>
        <v>#REF!</v>
      </c>
      <c r="K493" s="69" t="e">
        <f t="shared" si="15"/>
        <v>#REF!</v>
      </c>
    </row>
    <row r="494" spans="1:11" x14ac:dyDescent="0.25">
      <c r="A494" s="63" t="e">
        <f>IF(#REF!&lt;&gt;"",#REF!,"")</f>
        <v>#REF!</v>
      </c>
      <c r="B494" s="63" t="e">
        <f>IF(#REF!&lt;&gt;"",#REF!,"")</f>
        <v>#REF!</v>
      </c>
      <c r="C494" s="63" t="e">
        <f>IF(#REF!&lt;&gt;"",#REF!,"")</f>
        <v>#REF!</v>
      </c>
      <c r="D494" s="63" t="e">
        <f>IF(#REF!&lt;&gt;"",#REF!,"")</f>
        <v>#REF!</v>
      </c>
      <c r="E494" s="63" t="e">
        <f>IF(#REF!&lt;&gt;"",#REF!,"")</f>
        <v>#REF!</v>
      </c>
      <c r="F494" s="63" t="e">
        <f>IF(#REF!&lt;&gt;"",#REF!,"")</f>
        <v>#REF!</v>
      </c>
      <c r="G494" s="64" t="e">
        <f>IF(#REF!&lt;&gt;"",#REF!,"")</f>
        <v>#REF!</v>
      </c>
      <c r="H494" s="64" t="e">
        <f>IF(#REF!&lt;&gt;"",#REF!,"")</f>
        <v>#REF!</v>
      </c>
      <c r="I494" s="64" t="e">
        <f>IF(ISNA(VLOOKUP(B494,Base!$B$3:$I$198,8,0)),"",IF(VLOOKUP(B494,Base!$B$3:$I$198,8,0)&gt;42468,VLOOKUP(B494,Base!$B$3:$I$198,8,0),""))</f>
        <v>#REF!</v>
      </c>
      <c r="J494" s="63" t="e">
        <f t="shared" si="14"/>
        <v>#REF!</v>
      </c>
      <c r="K494" s="69" t="e">
        <f t="shared" si="15"/>
        <v>#REF!</v>
      </c>
    </row>
    <row r="495" spans="1:11" x14ac:dyDescent="0.25">
      <c r="A495" s="63" t="e">
        <f>IF(#REF!&lt;&gt;"",#REF!,"")</f>
        <v>#REF!</v>
      </c>
      <c r="B495" s="63" t="e">
        <f>IF(#REF!&lt;&gt;"",#REF!,"")</f>
        <v>#REF!</v>
      </c>
      <c r="C495" s="63" t="e">
        <f>IF(#REF!&lt;&gt;"",#REF!,"")</f>
        <v>#REF!</v>
      </c>
      <c r="D495" s="63" t="e">
        <f>IF(#REF!&lt;&gt;"",#REF!,"")</f>
        <v>#REF!</v>
      </c>
      <c r="E495" s="63" t="e">
        <f>IF(#REF!&lt;&gt;"",#REF!,"")</f>
        <v>#REF!</v>
      </c>
      <c r="F495" s="63" t="e">
        <f>IF(#REF!&lt;&gt;"",#REF!,"")</f>
        <v>#REF!</v>
      </c>
      <c r="G495" s="64" t="e">
        <f>IF(#REF!&lt;&gt;"",#REF!,"")</f>
        <v>#REF!</v>
      </c>
      <c r="H495" s="64" t="e">
        <f>IF(#REF!&lt;&gt;"",#REF!,"")</f>
        <v>#REF!</v>
      </c>
      <c r="I495" s="64" t="e">
        <f>IF(ISNA(VLOOKUP(B495,Base!$B$3:$I$198,8,0)),"",IF(VLOOKUP(B495,Base!$B$3:$I$198,8,0)&gt;42468,VLOOKUP(B495,Base!$B$3:$I$198,8,0),""))</f>
        <v>#REF!</v>
      </c>
      <c r="J495" s="63" t="e">
        <f t="shared" si="14"/>
        <v>#REF!</v>
      </c>
      <c r="K495" s="69" t="e">
        <f t="shared" si="15"/>
        <v>#REF!</v>
      </c>
    </row>
    <row r="496" spans="1:11" x14ac:dyDescent="0.25">
      <c r="A496" s="63" t="e">
        <f>IF(#REF!&lt;&gt;"",#REF!,"")</f>
        <v>#REF!</v>
      </c>
      <c r="B496" s="63" t="e">
        <f>IF(#REF!&lt;&gt;"",#REF!,"")</f>
        <v>#REF!</v>
      </c>
      <c r="C496" s="63" t="e">
        <f>IF(#REF!&lt;&gt;"",#REF!,"")</f>
        <v>#REF!</v>
      </c>
      <c r="D496" s="63" t="e">
        <f>IF(#REF!&lt;&gt;"",#REF!,"")</f>
        <v>#REF!</v>
      </c>
      <c r="E496" s="63" t="e">
        <f>IF(#REF!&lt;&gt;"",#REF!,"")</f>
        <v>#REF!</v>
      </c>
      <c r="F496" s="63" t="e">
        <f>IF(#REF!&lt;&gt;"",#REF!,"")</f>
        <v>#REF!</v>
      </c>
      <c r="G496" s="64" t="e">
        <f>IF(#REF!&lt;&gt;"",#REF!,"")</f>
        <v>#REF!</v>
      </c>
      <c r="H496" s="64" t="e">
        <f>IF(#REF!&lt;&gt;"",#REF!,"")</f>
        <v>#REF!</v>
      </c>
      <c r="I496" s="64" t="e">
        <f>IF(ISNA(VLOOKUP(B496,Base!$B$3:$I$198,8,0)),"",IF(VLOOKUP(B496,Base!$B$3:$I$198,8,0)&gt;42468,VLOOKUP(B496,Base!$B$3:$I$198,8,0),""))</f>
        <v>#REF!</v>
      </c>
      <c r="J496" s="63" t="e">
        <f t="shared" si="14"/>
        <v>#REF!</v>
      </c>
      <c r="K496" s="69" t="e">
        <f t="shared" si="15"/>
        <v>#REF!</v>
      </c>
    </row>
    <row r="497" spans="1:11" x14ac:dyDescent="0.25">
      <c r="A497" s="63" t="e">
        <f>IF(#REF!&lt;&gt;"",#REF!,"")</f>
        <v>#REF!</v>
      </c>
      <c r="B497" s="63" t="e">
        <f>IF(#REF!&lt;&gt;"",#REF!,"")</f>
        <v>#REF!</v>
      </c>
      <c r="C497" s="63" t="e">
        <f>IF(#REF!&lt;&gt;"",#REF!,"")</f>
        <v>#REF!</v>
      </c>
      <c r="D497" s="63" t="e">
        <f>IF(#REF!&lt;&gt;"",#REF!,"")</f>
        <v>#REF!</v>
      </c>
      <c r="E497" s="63" t="e">
        <f>IF(#REF!&lt;&gt;"",#REF!,"")</f>
        <v>#REF!</v>
      </c>
      <c r="F497" s="63" t="e">
        <f>IF(#REF!&lt;&gt;"",#REF!,"")</f>
        <v>#REF!</v>
      </c>
      <c r="G497" s="64" t="e">
        <f>IF(#REF!&lt;&gt;"",#REF!,"")</f>
        <v>#REF!</v>
      </c>
      <c r="H497" s="64" t="e">
        <f>IF(#REF!&lt;&gt;"",#REF!,"")</f>
        <v>#REF!</v>
      </c>
      <c r="I497" s="64" t="e">
        <f>IF(ISNA(VLOOKUP(B497,Base!$B$3:$I$198,8,0)),"",IF(VLOOKUP(B497,Base!$B$3:$I$198,8,0)&gt;42468,VLOOKUP(B497,Base!$B$3:$I$198,8,0),""))</f>
        <v>#REF!</v>
      </c>
      <c r="J497" s="63" t="e">
        <f t="shared" si="14"/>
        <v>#REF!</v>
      </c>
      <c r="K497" s="69" t="e">
        <f t="shared" si="15"/>
        <v>#REF!</v>
      </c>
    </row>
    <row r="498" spans="1:11" x14ac:dyDescent="0.25">
      <c r="A498" s="63" t="e">
        <f>IF(#REF!&lt;&gt;"",#REF!,"")</f>
        <v>#REF!</v>
      </c>
      <c r="B498" s="63" t="e">
        <f>IF(#REF!&lt;&gt;"",#REF!,"")</f>
        <v>#REF!</v>
      </c>
      <c r="C498" s="63" t="e">
        <f>IF(#REF!&lt;&gt;"",#REF!,"")</f>
        <v>#REF!</v>
      </c>
      <c r="D498" s="63" t="e">
        <f>IF(#REF!&lt;&gt;"",#REF!,"")</f>
        <v>#REF!</v>
      </c>
      <c r="E498" s="63" t="e">
        <f>IF(#REF!&lt;&gt;"",#REF!,"")</f>
        <v>#REF!</v>
      </c>
      <c r="F498" s="63" t="e">
        <f>IF(#REF!&lt;&gt;"",#REF!,"")</f>
        <v>#REF!</v>
      </c>
      <c r="G498" s="64" t="e">
        <f>IF(#REF!&lt;&gt;"",#REF!,"")</f>
        <v>#REF!</v>
      </c>
      <c r="H498" s="64" t="e">
        <f>IF(#REF!&lt;&gt;"",#REF!,"")</f>
        <v>#REF!</v>
      </c>
      <c r="I498" s="64" t="e">
        <f>IF(ISNA(VLOOKUP(B498,Base!$B$3:$I$198,8,0)),"",IF(VLOOKUP(B498,Base!$B$3:$I$198,8,0)&gt;42468,VLOOKUP(B498,Base!$B$3:$I$198,8,0),""))</f>
        <v>#REF!</v>
      </c>
      <c r="J498" s="63" t="e">
        <f t="shared" si="14"/>
        <v>#REF!</v>
      </c>
      <c r="K498" s="69" t="e">
        <f t="shared" si="15"/>
        <v>#REF!</v>
      </c>
    </row>
    <row r="499" spans="1:11" x14ac:dyDescent="0.25">
      <c r="A499" s="63" t="e">
        <f>IF(#REF!&lt;&gt;"",#REF!,"")</f>
        <v>#REF!</v>
      </c>
      <c r="B499" s="63" t="e">
        <f>IF(#REF!&lt;&gt;"",#REF!,"")</f>
        <v>#REF!</v>
      </c>
      <c r="C499" s="63" t="e">
        <f>IF(#REF!&lt;&gt;"",#REF!,"")</f>
        <v>#REF!</v>
      </c>
      <c r="D499" s="63" t="e">
        <f>IF(#REF!&lt;&gt;"",#REF!,"")</f>
        <v>#REF!</v>
      </c>
      <c r="E499" s="63" t="e">
        <f>IF(#REF!&lt;&gt;"",#REF!,"")</f>
        <v>#REF!</v>
      </c>
      <c r="F499" s="63" t="e">
        <f>IF(#REF!&lt;&gt;"",#REF!,"")</f>
        <v>#REF!</v>
      </c>
      <c r="G499" s="64" t="e">
        <f>IF(#REF!&lt;&gt;"",#REF!,"")</f>
        <v>#REF!</v>
      </c>
      <c r="H499" s="64" t="e">
        <f>IF(#REF!&lt;&gt;"",#REF!,"")</f>
        <v>#REF!</v>
      </c>
      <c r="I499" s="64" t="e">
        <f>IF(ISNA(VLOOKUP(B499,Base!$B$3:$I$198,8,0)),"",IF(VLOOKUP(B499,Base!$B$3:$I$198,8,0)&gt;42468,VLOOKUP(B499,Base!$B$3:$I$198,8,0),""))</f>
        <v>#REF!</v>
      </c>
      <c r="J499" s="63" t="e">
        <f t="shared" si="14"/>
        <v>#REF!</v>
      </c>
      <c r="K499" s="69" t="e">
        <f t="shared" si="15"/>
        <v>#REF!</v>
      </c>
    </row>
    <row r="500" spans="1:11" x14ac:dyDescent="0.25">
      <c r="A500" s="63" t="e">
        <f>IF(#REF!&lt;&gt;"",#REF!,"")</f>
        <v>#REF!</v>
      </c>
      <c r="B500" s="63" t="e">
        <f>IF(#REF!&lt;&gt;"",#REF!,"")</f>
        <v>#REF!</v>
      </c>
      <c r="C500" s="63" t="e">
        <f>IF(#REF!&lt;&gt;"",#REF!,"")</f>
        <v>#REF!</v>
      </c>
      <c r="D500" s="63" t="e">
        <f>IF(#REF!&lt;&gt;"",#REF!,"")</f>
        <v>#REF!</v>
      </c>
      <c r="E500" s="63" t="e">
        <f>IF(#REF!&lt;&gt;"",#REF!,"")</f>
        <v>#REF!</v>
      </c>
      <c r="F500" s="63" t="e">
        <f>IF(#REF!&lt;&gt;"",#REF!,"")</f>
        <v>#REF!</v>
      </c>
      <c r="G500" s="64" t="e">
        <f>IF(#REF!&lt;&gt;"",#REF!,"")</f>
        <v>#REF!</v>
      </c>
      <c r="H500" s="64" t="e">
        <f>IF(#REF!&lt;&gt;"",#REF!,"")</f>
        <v>#REF!</v>
      </c>
      <c r="I500" s="64" t="e">
        <f>IF(ISNA(VLOOKUP(B500,Base!$B$3:$I$198,8,0)),"",IF(VLOOKUP(B500,Base!$B$3:$I$198,8,0)&gt;42468,VLOOKUP(B500,Base!$B$3:$I$198,8,0),""))</f>
        <v>#REF!</v>
      </c>
      <c r="J500" s="63" t="e">
        <f t="shared" si="14"/>
        <v>#REF!</v>
      </c>
      <c r="K500" s="69" t="e">
        <f t="shared" si="15"/>
        <v>#REF!</v>
      </c>
    </row>
    <row r="501" spans="1:11" x14ac:dyDescent="0.25">
      <c r="A501" s="63" t="e">
        <f>IF(#REF!&lt;&gt;"",#REF!,"")</f>
        <v>#REF!</v>
      </c>
      <c r="B501" s="63" t="e">
        <f>IF(#REF!&lt;&gt;"",#REF!,"")</f>
        <v>#REF!</v>
      </c>
      <c r="C501" s="63" t="e">
        <f>IF(#REF!&lt;&gt;"",#REF!,"")</f>
        <v>#REF!</v>
      </c>
      <c r="D501" s="63" t="e">
        <f>IF(#REF!&lt;&gt;"",#REF!,"")</f>
        <v>#REF!</v>
      </c>
      <c r="E501" s="63" t="e">
        <f>IF(#REF!&lt;&gt;"",#REF!,"")</f>
        <v>#REF!</v>
      </c>
      <c r="F501" s="63" t="e">
        <f>IF(#REF!&lt;&gt;"",#REF!,"")</f>
        <v>#REF!</v>
      </c>
      <c r="G501" s="64" t="e">
        <f>IF(#REF!&lt;&gt;"",#REF!,"")</f>
        <v>#REF!</v>
      </c>
      <c r="H501" s="64" t="e">
        <f>IF(#REF!&lt;&gt;"",#REF!,"")</f>
        <v>#REF!</v>
      </c>
      <c r="I501" s="64" t="e">
        <f>IF(ISNA(VLOOKUP(B501,Base!$B$3:$I$198,8,0)),"",IF(VLOOKUP(B501,Base!$B$3:$I$198,8,0)&gt;42468,VLOOKUP(B501,Base!$B$3:$I$198,8,0),""))</f>
        <v>#REF!</v>
      </c>
      <c r="J501" s="63" t="e">
        <f t="shared" si="14"/>
        <v>#REF!</v>
      </c>
      <c r="K501" s="69" t="e">
        <f t="shared" si="15"/>
        <v>#REF!</v>
      </c>
    </row>
    <row r="502" spans="1:11" x14ac:dyDescent="0.25">
      <c r="A502" s="63" t="e">
        <f>IF(#REF!&lt;&gt;"",#REF!,"")</f>
        <v>#REF!</v>
      </c>
      <c r="B502" s="63" t="e">
        <f>IF(#REF!&lt;&gt;"",#REF!,"")</f>
        <v>#REF!</v>
      </c>
      <c r="C502" s="63" t="e">
        <f>IF(#REF!&lt;&gt;"",#REF!,"")</f>
        <v>#REF!</v>
      </c>
      <c r="D502" s="63" t="e">
        <f>IF(#REF!&lt;&gt;"",#REF!,"")</f>
        <v>#REF!</v>
      </c>
      <c r="E502" s="63" t="e">
        <f>IF(#REF!&lt;&gt;"",#REF!,"")</f>
        <v>#REF!</v>
      </c>
      <c r="F502" s="63" t="e">
        <f>IF(#REF!&lt;&gt;"",#REF!,"")</f>
        <v>#REF!</v>
      </c>
      <c r="G502" s="64" t="e">
        <f>IF(#REF!&lt;&gt;"",#REF!,"")</f>
        <v>#REF!</v>
      </c>
      <c r="H502" s="64" t="e">
        <f>IF(#REF!&lt;&gt;"",#REF!,"")</f>
        <v>#REF!</v>
      </c>
      <c r="I502" s="64" t="e">
        <f>IF(ISNA(VLOOKUP(B502,Base!$B$3:$I$198,8,0)),"",IF(VLOOKUP(B502,Base!$B$3:$I$198,8,0)&gt;42468,VLOOKUP(B502,Base!$B$3:$I$198,8,0),""))</f>
        <v>#REF!</v>
      </c>
      <c r="J502" s="63" t="e">
        <f t="shared" si="14"/>
        <v>#REF!</v>
      </c>
      <c r="K502" s="69" t="e">
        <f t="shared" si="15"/>
        <v>#REF!</v>
      </c>
    </row>
    <row r="503" spans="1:11" x14ac:dyDescent="0.25">
      <c r="A503" s="63" t="e">
        <f>IF(#REF!&lt;&gt;"",#REF!,"")</f>
        <v>#REF!</v>
      </c>
      <c r="B503" s="63" t="e">
        <f>IF(#REF!&lt;&gt;"",#REF!,"")</f>
        <v>#REF!</v>
      </c>
      <c r="C503" s="63" t="e">
        <f>IF(#REF!&lt;&gt;"",#REF!,"")</f>
        <v>#REF!</v>
      </c>
      <c r="D503" s="63" t="e">
        <f>IF(#REF!&lt;&gt;"",#REF!,"")</f>
        <v>#REF!</v>
      </c>
      <c r="E503" s="63" t="e">
        <f>IF(#REF!&lt;&gt;"",#REF!,"")</f>
        <v>#REF!</v>
      </c>
      <c r="F503" s="63" t="e">
        <f>IF(#REF!&lt;&gt;"",#REF!,"")</f>
        <v>#REF!</v>
      </c>
      <c r="G503" s="64" t="e">
        <f>IF(#REF!&lt;&gt;"",#REF!,"")</f>
        <v>#REF!</v>
      </c>
      <c r="H503" s="64" t="e">
        <f>IF(#REF!&lt;&gt;"",#REF!,"")</f>
        <v>#REF!</v>
      </c>
      <c r="I503" s="64" t="e">
        <f>IF(ISNA(VLOOKUP(B503,Base!$B$3:$I$198,8,0)),"",IF(VLOOKUP(B503,Base!$B$3:$I$198,8,0)&gt;42468,VLOOKUP(B503,Base!$B$3:$I$198,8,0),""))</f>
        <v>#REF!</v>
      </c>
      <c r="J503" s="63" t="e">
        <f t="shared" si="14"/>
        <v>#REF!</v>
      </c>
      <c r="K503" s="69" t="e">
        <f t="shared" si="15"/>
        <v>#REF!</v>
      </c>
    </row>
    <row r="504" spans="1:11" x14ac:dyDescent="0.25">
      <c r="A504" s="63" t="e">
        <f>IF(#REF!&lt;&gt;"",#REF!,"")</f>
        <v>#REF!</v>
      </c>
      <c r="B504" s="63" t="e">
        <f>IF(#REF!&lt;&gt;"",#REF!,"")</f>
        <v>#REF!</v>
      </c>
      <c r="C504" s="63" t="e">
        <f>IF(#REF!&lt;&gt;"",#REF!,"")</f>
        <v>#REF!</v>
      </c>
      <c r="D504" s="63" t="e">
        <f>IF(#REF!&lt;&gt;"",#REF!,"")</f>
        <v>#REF!</v>
      </c>
      <c r="E504" s="63" t="e">
        <f>IF(#REF!&lt;&gt;"",#REF!,"")</f>
        <v>#REF!</v>
      </c>
      <c r="F504" s="63" t="e">
        <f>IF(#REF!&lt;&gt;"",#REF!,"")</f>
        <v>#REF!</v>
      </c>
      <c r="G504" s="64" t="e">
        <f>IF(#REF!&lt;&gt;"",#REF!,"")</f>
        <v>#REF!</v>
      </c>
      <c r="H504" s="64" t="e">
        <f>IF(#REF!&lt;&gt;"",#REF!,"")</f>
        <v>#REF!</v>
      </c>
      <c r="I504" s="64" t="e">
        <f>IF(ISNA(VLOOKUP(B504,Base!$B$3:$I$198,8,0)),"",IF(VLOOKUP(B504,Base!$B$3:$I$198,8,0)&gt;42468,VLOOKUP(B504,Base!$B$3:$I$198,8,0),""))</f>
        <v>#REF!</v>
      </c>
      <c r="J504" s="63" t="e">
        <f t="shared" si="14"/>
        <v>#REF!</v>
      </c>
      <c r="K504" s="69" t="e">
        <f t="shared" si="15"/>
        <v>#REF!</v>
      </c>
    </row>
    <row r="505" spans="1:11" x14ac:dyDescent="0.25">
      <c r="A505" s="63" t="e">
        <f>IF(#REF!&lt;&gt;"",#REF!,"")</f>
        <v>#REF!</v>
      </c>
      <c r="B505" s="63" t="e">
        <f>IF(#REF!&lt;&gt;"",#REF!,"")</f>
        <v>#REF!</v>
      </c>
      <c r="C505" s="63" t="e">
        <f>IF(#REF!&lt;&gt;"",#REF!,"")</f>
        <v>#REF!</v>
      </c>
      <c r="D505" s="63" t="e">
        <f>IF(#REF!&lt;&gt;"",#REF!,"")</f>
        <v>#REF!</v>
      </c>
      <c r="E505" s="63" t="e">
        <f>IF(#REF!&lt;&gt;"",#REF!,"")</f>
        <v>#REF!</v>
      </c>
      <c r="F505" s="63" t="e">
        <f>IF(#REF!&lt;&gt;"",#REF!,"")</f>
        <v>#REF!</v>
      </c>
      <c r="G505" s="64" t="e">
        <f>IF(#REF!&lt;&gt;"",#REF!,"")</f>
        <v>#REF!</v>
      </c>
      <c r="H505" s="64" t="e">
        <f>IF(#REF!&lt;&gt;"",#REF!,"")</f>
        <v>#REF!</v>
      </c>
      <c r="I505" s="64" t="e">
        <f>IF(ISNA(VLOOKUP(B505,Base!$B$3:$I$198,8,0)),"",IF(VLOOKUP(B505,Base!$B$3:$I$198,8,0)&gt;42468,VLOOKUP(B505,Base!$B$3:$I$198,8,0),""))</f>
        <v>#REF!</v>
      </c>
      <c r="J505" s="63" t="e">
        <f t="shared" si="14"/>
        <v>#REF!</v>
      </c>
      <c r="K505" s="69" t="e">
        <f t="shared" si="15"/>
        <v>#REF!</v>
      </c>
    </row>
    <row r="506" spans="1:11" x14ac:dyDescent="0.25">
      <c r="A506" s="63" t="e">
        <f>IF(#REF!&lt;&gt;"",#REF!,"")</f>
        <v>#REF!</v>
      </c>
      <c r="B506" s="63" t="e">
        <f>IF(#REF!&lt;&gt;"",#REF!,"")</f>
        <v>#REF!</v>
      </c>
      <c r="C506" s="63" t="e">
        <f>IF(#REF!&lt;&gt;"",#REF!,"")</f>
        <v>#REF!</v>
      </c>
      <c r="D506" s="63" t="e">
        <f>IF(#REF!&lt;&gt;"",#REF!,"")</f>
        <v>#REF!</v>
      </c>
      <c r="E506" s="63" t="e">
        <f>IF(#REF!&lt;&gt;"",#REF!,"")</f>
        <v>#REF!</v>
      </c>
      <c r="F506" s="63" t="e">
        <f>IF(#REF!&lt;&gt;"",#REF!,"")</f>
        <v>#REF!</v>
      </c>
      <c r="G506" s="64" t="e">
        <f>IF(#REF!&lt;&gt;"",#REF!,"")</f>
        <v>#REF!</v>
      </c>
      <c r="H506" s="64" t="e">
        <f>IF(#REF!&lt;&gt;"",#REF!,"")</f>
        <v>#REF!</v>
      </c>
      <c r="I506" s="64" t="e">
        <f>IF(ISNA(VLOOKUP(B506,Base!$B$3:$I$198,8,0)),"",IF(VLOOKUP(B506,Base!$B$3:$I$198,8,0)&gt;42468,VLOOKUP(B506,Base!$B$3:$I$198,8,0),""))</f>
        <v>#REF!</v>
      </c>
      <c r="J506" s="63" t="e">
        <f t="shared" si="14"/>
        <v>#REF!</v>
      </c>
      <c r="K506" s="69" t="e">
        <f t="shared" si="15"/>
        <v>#REF!</v>
      </c>
    </row>
    <row r="507" spans="1:11" x14ac:dyDescent="0.25">
      <c r="A507" s="63" t="e">
        <f>IF(#REF!&lt;&gt;"",#REF!,"")</f>
        <v>#REF!</v>
      </c>
      <c r="B507" s="63" t="e">
        <f>IF(#REF!&lt;&gt;"",#REF!,"")</f>
        <v>#REF!</v>
      </c>
      <c r="C507" s="63" t="e">
        <f>IF(#REF!&lt;&gt;"",#REF!,"")</f>
        <v>#REF!</v>
      </c>
      <c r="D507" s="63" t="e">
        <f>IF(#REF!&lt;&gt;"",#REF!,"")</f>
        <v>#REF!</v>
      </c>
      <c r="E507" s="63" t="e">
        <f>IF(#REF!&lt;&gt;"",#REF!,"")</f>
        <v>#REF!</v>
      </c>
      <c r="F507" s="63" t="e">
        <f>IF(#REF!&lt;&gt;"",#REF!,"")</f>
        <v>#REF!</v>
      </c>
      <c r="G507" s="64" t="e">
        <f>IF(#REF!&lt;&gt;"",#REF!,"")</f>
        <v>#REF!</v>
      </c>
      <c r="H507" s="64" t="e">
        <f>IF(#REF!&lt;&gt;"",#REF!,"")</f>
        <v>#REF!</v>
      </c>
      <c r="I507" s="64" t="e">
        <f>IF(ISNA(VLOOKUP(B507,Base!$B$3:$I$198,8,0)),"",IF(VLOOKUP(B507,Base!$B$3:$I$198,8,0)&gt;42468,VLOOKUP(B507,Base!$B$3:$I$198,8,0),""))</f>
        <v>#REF!</v>
      </c>
      <c r="J507" s="63" t="e">
        <f t="shared" si="14"/>
        <v>#REF!</v>
      </c>
      <c r="K507" s="69" t="e">
        <f t="shared" si="15"/>
        <v>#REF!</v>
      </c>
    </row>
    <row r="508" spans="1:11" x14ac:dyDescent="0.25">
      <c r="A508" s="63" t="e">
        <f>IF(#REF!&lt;&gt;"",#REF!,"")</f>
        <v>#REF!</v>
      </c>
      <c r="B508" s="63" t="e">
        <f>IF(#REF!&lt;&gt;"",#REF!,"")</f>
        <v>#REF!</v>
      </c>
      <c r="C508" s="63" t="e">
        <f>IF(#REF!&lt;&gt;"",#REF!,"")</f>
        <v>#REF!</v>
      </c>
      <c r="D508" s="63" t="e">
        <f>IF(#REF!&lt;&gt;"",#REF!,"")</f>
        <v>#REF!</v>
      </c>
      <c r="E508" s="63" t="e">
        <f>IF(#REF!&lt;&gt;"",#REF!,"")</f>
        <v>#REF!</v>
      </c>
      <c r="F508" s="63" t="e">
        <f>IF(#REF!&lt;&gt;"",#REF!,"")</f>
        <v>#REF!</v>
      </c>
      <c r="G508" s="64" t="e">
        <f>IF(#REF!&lt;&gt;"",#REF!,"")</f>
        <v>#REF!</v>
      </c>
      <c r="H508" s="64" t="e">
        <f>IF(#REF!&lt;&gt;"",#REF!,"")</f>
        <v>#REF!</v>
      </c>
      <c r="I508" s="64" t="e">
        <f>IF(ISNA(VLOOKUP(B508,Base!$B$3:$I$198,8,0)),"",IF(VLOOKUP(B508,Base!$B$3:$I$198,8,0)&gt;42468,VLOOKUP(B508,Base!$B$3:$I$198,8,0),""))</f>
        <v>#REF!</v>
      </c>
      <c r="J508" s="63" t="e">
        <f t="shared" si="14"/>
        <v>#REF!</v>
      </c>
      <c r="K508" s="69" t="e">
        <f t="shared" si="15"/>
        <v>#REF!</v>
      </c>
    </row>
    <row r="509" spans="1:11" x14ac:dyDescent="0.25">
      <c r="A509" s="63" t="e">
        <f>IF(#REF!&lt;&gt;"",#REF!,"")</f>
        <v>#REF!</v>
      </c>
      <c r="B509" s="63" t="e">
        <f>IF(#REF!&lt;&gt;"",#REF!,"")</f>
        <v>#REF!</v>
      </c>
      <c r="C509" s="63" t="e">
        <f>IF(#REF!&lt;&gt;"",#REF!,"")</f>
        <v>#REF!</v>
      </c>
      <c r="D509" s="63" t="e">
        <f>IF(#REF!&lt;&gt;"",#REF!,"")</f>
        <v>#REF!</v>
      </c>
      <c r="E509" s="63" t="e">
        <f>IF(#REF!&lt;&gt;"",#REF!,"")</f>
        <v>#REF!</v>
      </c>
      <c r="F509" s="63" t="e">
        <f>IF(#REF!&lt;&gt;"",#REF!,"")</f>
        <v>#REF!</v>
      </c>
      <c r="G509" s="64" t="e">
        <f>IF(#REF!&lt;&gt;"",#REF!,"")</f>
        <v>#REF!</v>
      </c>
      <c r="H509" s="64" t="e">
        <f>IF(#REF!&lt;&gt;"",#REF!,"")</f>
        <v>#REF!</v>
      </c>
      <c r="I509" s="64" t="e">
        <f>IF(ISNA(VLOOKUP(B509,Base!$B$3:$I$198,8,0)),"",IF(VLOOKUP(B509,Base!$B$3:$I$198,8,0)&gt;42468,VLOOKUP(B509,Base!$B$3:$I$198,8,0),""))</f>
        <v>#REF!</v>
      </c>
      <c r="J509" s="63" t="e">
        <f t="shared" si="14"/>
        <v>#REF!</v>
      </c>
      <c r="K509" s="69" t="e">
        <f t="shared" si="15"/>
        <v>#REF!</v>
      </c>
    </row>
    <row r="510" spans="1:11" x14ac:dyDescent="0.25">
      <c r="A510" s="63" t="e">
        <f>IF(#REF!&lt;&gt;"",#REF!,"")</f>
        <v>#REF!</v>
      </c>
      <c r="B510" s="63" t="e">
        <f>IF(#REF!&lt;&gt;"",#REF!,"")</f>
        <v>#REF!</v>
      </c>
      <c r="C510" s="63" t="e">
        <f>IF(#REF!&lt;&gt;"",#REF!,"")</f>
        <v>#REF!</v>
      </c>
      <c r="D510" s="63" t="e">
        <f>IF(#REF!&lt;&gt;"",#REF!,"")</f>
        <v>#REF!</v>
      </c>
      <c r="E510" s="63" t="e">
        <f>IF(#REF!&lt;&gt;"",#REF!,"")</f>
        <v>#REF!</v>
      </c>
      <c r="F510" s="63" t="e">
        <f>IF(#REF!&lt;&gt;"",#REF!,"")</f>
        <v>#REF!</v>
      </c>
      <c r="G510" s="64" t="e">
        <f>IF(#REF!&lt;&gt;"",#REF!,"")</f>
        <v>#REF!</v>
      </c>
      <c r="H510" s="64" t="e">
        <f>IF(#REF!&lt;&gt;"",#REF!,"")</f>
        <v>#REF!</v>
      </c>
      <c r="I510" s="64" t="e">
        <f>IF(ISNA(VLOOKUP(B510,Base!$B$3:$I$198,8,0)),"",IF(VLOOKUP(B510,Base!$B$3:$I$198,8,0)&gt;42468,VLOOKUP(B510,Base!$B$3:$I$198,8,0),""))</f>
        <v>#REF!</v>
      </c>
      <c r="J510" s="63" t="e">
        <f t="shared" si="14"/>
        <v>#REF!</v>
      </c>
      <c r="K510" s="69" t="e">
        <f t="shared" si="15"/>
        <v>#REF!</v>
      </c>
    </row>
    <row r="511" spans="1:11" x14ac:dyDescent="0.25">
      <c r="A511" s="63" t="e">
        <f>IF(#REF!&lt;&gt;"",#REF!,"")</f>
        <v>#REF!</v>
      </c>
      <c r="B511" s="63" t="e">
        <f>IF(#REF!&lt;&gt;"",#REF!,"")</f>
        <v>#REF!</v>
      </c>
      <c r="C511" s="63" t="e">
        <f>IF(#REF!&lt;&gt;"",#REF!,"")</f>
        <v>#REF!</v>
      </c>
      <c r="D511" s="63" t="e">
        <f>IF(#REF!&lt;&gt;"",#REF!,"")</f>
        <v>#REF!</v>
      </c>
      <c r="E511" s="63" t="e">
        <f>IF(#REF!&lt;&gt;"",#REF!,"")</f>
        <v>#REF!</v>
      </c>
      <c r="F511" s="63" t="e">
        <f>IF(#REF!&lt;&gt;"",#REF!,"")</f>
        <v>#REF!</v>
      </c>
      <c r="G511" s="64" t="e">
        <f>IF(#REF!&lt;&gt;"",#REF!,"")</f>
        <v>#REF!</v>
      </c>
      <c r="H511" s="64" t="e">
        <f>IF(#REF!&lt;&gt;"",#REF!,"")</f>
        <v>#REF!</v>
      </c>
      <c r="I511" s="64" t="e">
        <f>IF(ISNA(VLOOKUP(B511,Base!$B$3:$I$198,8,0)),"",IF(VLOOKUP(B511,Base!$B$3:$I$198,8,0)&gt;42468,VLOOKUP(B511,Base!$B$3:$I$198,8,0),""))</f>
        <v>#REF!</v>
      </c>
      <c r="J511" s="63" t="e">
        <f t="shared" si="14"/>
        <v>#REF!</v>
      </c>
      <c r="K511" s="69" t="e">
        <f t="shared" si="15"/>
        <v>#REF!</v>
      </c>
    </row>
    <row r="512" spans="1:11" x14ac:dyDescent="0.25">
      <c r="A512" s="63" t="e">
        <f>IF(#REF!&lt;&gt;"",#REF!,"")</f>
        <v>#REF!</v>
      </c>
      <c r="B512" s="63" t="e">
        <f>IF(#REF!&lt;&gt;"",#REF!,"")</f>
        <v>#REF!</v>
      </c>
      <c r="C512" s="63" t="e">
        <f>IF(#REF!&lt;&gt;"",#REF!,"")</f>
        <v>#REF!</v>
      </c>
      <c r="D512" s="63" t="e">
        <f>IF(#REF!&lt;&gt;"",#REF!,"")</f>
        <v>#REF!</v>
      </c>
      <c r="E512" s="63" t="e">
        <f>IF(#REF!&lt;&gt;"",#REF!,"")</f>
        <v>#REF!</v>
      </c>
      <c r="F512" s="63" t="e">
        <f>IF(#REF!&lt;&gt;"",#REF!,"")</f>
        <v>#REF!</v>
      </c>
      <c r="G512" s="64" t="e">
        <f>IF(#REF!&lt;&gt;"",#REF!,"")</f>
        <v>#REF!</v>
      </c>
      <c r="H512" s="64" t="e">
        <f>IF(#REF!&lt;&gt;"",#REF!,"")</f>
        <v>#REF!</v>
      </c>
      <c r="I512" s="64" t="e">
        <f>IF(ISNA(VLOOKUP(B512,Base!$B$3:$I$198,8,0)),"",IF(VLOOKUP(B512,Base!$B$3:$I$198,8,0)&gt;42468,VLOOKUP(B512,Base!$B$3:$I$198,8,0),""))</f>
        <v>#REF!</v>
      </c>
      <c r="J512" s="63" t="e">
        <f t="shared" si="14"/>
        <v>#REF!</v>
      </c>
      <c r="K512" s="69" t="e">
        <f t="shared" si="15"/>
        <v>#REF!</v>
      </c>
    </row>
    <row r="513" spans="1:11" x14ac:dyDescent="0.25">
      <c r="A513" s="63" t="e">
        <f>IF(#REF!&lt;&gt;"",#REF!,"")</f>
        <v>#REF!</v>
      </c>
      <c r="B513" s="63" t="e">
        <f>IF(#REF!&lt;&gt;"",#REF!,"")</f>
        <v>#REF!</v>
      </c>
      <c r="C513" s="63" t="e">
        <f>IF(#REF!&lt;&gt;"",#REF!,"")</f>
        <v>#REF!</v>
      </c>
      <c r="D513" s="63" t="e">
        <f>IF(#REF!&lt;&gt;"",#REF!,"")</f>
        <v>#REF!</v>
      </c>
      <c r="E513" s="63" t="e">
        <f>IF(#REF!&lt;&gt;"",#REF!,"")</f>
        <v>#REF!</v>
      </c>
      <c r="F513" s="63" t="e">
        <f>IF(#REF!&lt;&gt;"",#REF!,"")</f>
        <v>#REF!</v>
      </c>
      <c r="G513" s="64" t="e">
        <f>IF(#REF!&lt;&gt;"",#REF!,"")</f>
        <v>#REF!</v>
      </c>
      <c r="H513" s="64" t="e">
        <f>IF(#REF!&lt;&gt;"",#REF!,"")</f>
        <v>#REF!</v>
      </c>
      <c r="I513" s="64" t="e">
        <f>IF(ISNA(VLOOKUP(B513,Base!$B$3:$I$198,8,0)),"",IF(VLOOKUP(B513,Base!$B$3:$I$198,8,0)&gt;42468,VLOOKUP(B513,Base!$B$3:$I$198,8,0),""))</f>
        <v>#REF!</v>
      </c>
      <c r="J513" s="63" t="e">
        <f t="shared" si="14"/>
        <v>#REF!</v>
      </c>
      <c r="K513" s="69" t="e">
        <f t="shared" si="15"/>
        <v>#REF!</v>
      </c>
    </row>
    <row r="514" spans="1:11" x14ac:dyDescent="0.25">
      <c r="A514" s="63" t="e">
        <f>IF(#REF!&lt;&gt;"",#REF!,"")</f>
        <v>#REF!</v>
      </c>
      <c r="B514" s="63" t="e">
        <f>IF(#REF!&lt;&gt;"",#REF!,"")</f>
        <v>#REF!</v>
      </c>
      <c r="C514" s="63" t="e">
        <f>IF(#REF!&lt;&gt;"",#REF!,"")</f>
        <v>#REF!</v>
      </c>
      <c r="D514" s="63" t="e">
        <f>IF(#REF!&lt;&gt;"",#REF!,"")</f>
        <v>#REF!</v>
      </c>
      <c r="E514" s="63" t="e">
        <f>IF(#REF!&lt;&gt;"",#REF!,"")</f>
        <v>#REF!</v>
      </c>
      <c r="F514" s="63" t="e">
        <f>IF(#REF!&lt;&gt;"",#REF!,"")</f>
        <v>#REF!</v>
      </c>
      <c r="G514" s="64" t="e">
        <f>IF(#REF!&lt;&gt;"",#REF!,"")</f>
        <v>#REF!</v>
      </c>
      <c r="H514" s="64" t="e">
        <f>IF(#REF!&lt;&gt;"",#REF!,"")</f>
        <v>#REF!</v>
      </c>
      <c r="I514" s="64" t="e">
        <f>IF(ISNA(VLOOKUP(B514,Base!$B$3:$I$198,8,0)),"",IF(VLOOKUP(B514,Base!$B$3:$I$198,8,0)&gt;42468,VLOOKUP(B514,Base!$B$3:$I$198,8,0),""))</f>
        <v>#REF!</v>
      </c>
      <c r="J514" s="63" t="e">
        <f t="shared" si="14"/>
        <v>#REF!</v>
      </c>
      <c r="K514" s="69" t="e">
        <f t="shared" si="15"/>
        <v>#REF!</v>
      </c>
    </row>
    <row r="515" spans="1:11" x14ac:dyDescent="0.25">
      <c r="A515" s="63" t="e">
        <f>IF(#REF!&lt;&gt;"",#REF!,"")</f>
        <v>#REF!</v>
      </c>
      <c r="B515" s="63" t="e">
        <f>IF(#REF!&lt;&gt;"",#REF!,"")</f>
        <v>#REF!</v>
      </c>
      <c r="C515" s="63" t="e">
        <f>IF(#REF!&lt;&gt;"",#REF!,"")</f>
        <v>#REF!</v>
      </c>
      <c r="D515" s="63" t="e">
        <f>IF(#REF!&lt;&gt;"",#REF!,"")</f>
        <v>#REF!</v>
      </c>
      <c r="E515" s="63" t="e">
        <f>IF(#REF!&lt;&gt;"",#REF!,"")</f>
        <v>#REF!</v>
      </c>
      <c r="F515" s="63" t="e">
        <f>IF(#REF!&lt;&gt;"",#REF!,"")</f>
        <v>#REF!</v>
      </c>
      <c r="G515" s="64" t="e">
        <f>IF(#REF!&lt;&gt;"",#REF!,"")</f>
        <v>#REF!</v>
      </c>
      <c r="H515" s="64" t="e">
        <f>IF(#REF!&lt;&gt;"",#REF!,"")</f>
        <v>#REF!</v>
      </c>
      <c r="I515" s="64" t="e">
        <f>IF(ISNA(VLOOKUP(B515,Base!$B$3:$I$198,8,0)),"",IF(VLOOKUP(B515,Base!$B$3:$I$198,8,0)&gt;42468,VLOOKUP(B515,Base!$B$3:$I$198,8,0),""))</f>
        <v>#REF!</v>
      </c>
      <c r="J515" s="63" t="e">
        <f t="shared" ref="J515:J578" si="16">IF(E515&lt;&gt;"",IF(E515="NO",IF(ISNUMBER(G515),IF(ISNUMBER(H515),H515-G515,"Sin fecha final"),"Sin fecha inicial"),"Permanente"),"")</f>
        <v>#REF!</v>
      </c>
      <c r="K515" s="69" t="e">
        <f t="shared" ref="K515:K578" si="17">IF(E515&lt;&gt;"",IF(E515="NO",IF(ISNUMBER(H515),IF(ISNUMBER(I515),I515-H515,"Sin fecha final"),"Sin fecha inicial"),"Permanente"),"")</f>
        <v>#REF!</v>
      </c>
    </row>
    <row r="516" spans="1:11" x14ac:dyDescent="0.25">
      <c r="A516" s="63" t="e">
        <f>IF(#REF!&lt;&gt;"",#REF!,"")</f>
        <v>#REF!</v>
      </c>
      <c r="B516" s="63" t="e">
        <f>IF(#REF!&lt;&gt;"",#REF!,"")</f>
        <v>#REF!</v>
      </c>
      <c r="C516" s="63" t="e">
        <f>IF(#REF!&lt;&gt;"",#REF!,"")</f>
        <v>#REF!</v>
      </c>
      <c r="D516" s="63" t="e">
        <f>IF(#REF!&lt;&gt;"",#REF!,"")</f>
        <v>#REF!</v>
      </c>
      <c r="E516" s="63" t="e">
        <f>IF(#REF!&lt;&gt;"",#REF!,"")</f>
        <v>#REF!</v>
      </c>
      <c r="F516" s="63" t="e">
        <f>IF(#REF!&lt;&gt;"",#REF!,"")</f>
        <v>#REF!</v>
      </c>
      <c r="G516" s="64" t="e">
        <f>IF(#REF!&lt;&gt;"",#REF!,"")</f>
        <v>#REF!</v>
      </c>
      <c r="H516" s="64" t="e">
        <f>IF(#REF!&lt;&gt;"",#REF!,"")</f>
        <v>#REF!</v>
      </c>
      <c r="I516" s="64" t="e">
        <f>IF(ISNA(VLOOKUP(B516,Base!$B$3:$I$198,8,0)),"",IF(VLOOKUP(B516,Base!$B$3:$I$198,8,0)&gt;42468,VLOOKUP(B516,Base!$B$3:$I$198,8,0),""))</f>
        <v>#REF!</v>
      </c>
      <c r="J516" s="63" t="e">
        <f t="shared" si="16"/>
        <v>#REF!</v>
      </c>
      <c r="K516" s="69" t="e">
        <f t="shared" si="17"/>
        <v>#REF!</v>
      </c>
    </row>
    <row r="517" spans="1:11" x14ac:dyDescent="0.25">
      <c r="A517" s="63" t="e">
        <f>IF(#REF!&lt;&gt;"",#REF!,"")</f>
        <v>#REF!</v>
      </c>
      <c r="B517" s="63" t="e">
        <f>IF(#REF!&lt;&gt;"",#REF!,"")</f>
        <v>#REF!</v>
      </c>
      <c r="C517" s="63" t="e">
        <f>IF(#REF!&lt;&gt;"",#REF!,"")</f>
        <v>#REF!</v>
      </c>
      <c r="D517" s="63" t="e">
        <f>IF(#REF!&lt;&gt;"",#REF!,"")</f>
        <v>#REF!</v>
      </c>
      <c r="E517" s="63" t="e">
        <f>IF(#REF!&lt;&gt;"",#REF!,"")</f>
        <v>#REF!</v>
      </c>
      <c r="F517" s="63" t="e">
        <f>IF(#REF!&lt;&gt;"",#REF!,"")</f>
        <v>#REF!</v>
      </c>
      <c r="G517" s="64" t="e">
        <f>IF(#REF!&lt;&gt;"",#REF!,"")</f>
        <v>#REF!</v>
      </c>
      <c r="H517" s="64" t="e">
        <f>IF(#REF!&lt;&gt;"",#REF!,"")</f>
        <v>#REF!</v>
      </c>
      <c r="I517" s="64" t="e">
        <f>IF(ISNA(VLOOKUP(B517,Base!$B$3:$I$198,8,0)),"",IF(VLOOKUP(B517,Base!$B$3:$I$198,8,0)&gt;42468,VLOOKUP(B517,Base!$B$3:$I$198,8,0),""))</f>
        <v>#REF!</v>
      </c>
      <c r="J517" s="63" t="e">
        <f t="shared" si="16"/>
        <v>#REF!</v>
      </c>
      <c r="K517" s="69" t="e">
        <f t="shared" si="17"/>
        <v>#REF!</v>
      </c>
    </row>
    <row r="518" spans="1:11" x14ac:dyDescent="0.25">
      <c r="A518" s="63" t="e">
        <f>IF(#REF!&lt;&gt;"",#REF!,"")</f>
        <v>#REF!</v>
      </c>
      <c r="B518" s="63" t="e">
        <f>IF(#REF!&lt;&gt;"",#REF!,"")</f>
        <v>#REF!</v>
      </c>
      <c r="C518" s="63" t="e">
        <f>IF(#REF!&lt;&gt;"",#REF!,"")</f>
        <v>#REF!</v>
      </c>
      <c r="D518" s="63" t="e">
        <f>IF(#REF!&lt;&gt;"",#REF!,"")</f>
        <v>#REF!</v>
      </c>
      <c r="E518" s="63" t="e">
        <f>IF(#REF!&lt;&gt;"",#REF!,"")</f>
        <v>#REF!</v>
      </c>
      <c r="F518" s="63" t="e">
        <f>IF(#REF!&lt;&gt;"",#REF!,"")</f>
        <v>#REF!</v>
      </c>
      <c r="G518" s="64" t="e">
        <f>IF(#REF!&lt;&gt;"",#REF!,"")</f>
        <v>#REF!</v>
      </c>
      <c r="H518" s="64" t="e">
        <f>IF(#REF!&lt;&gt;"",#REF!,"")</f>
        <v>#REF!</v>
      </c>
      <c r="I518" s="64" t="e">
        <f>IF(ISNA(VLOOKUP(B518,Base!$B$3:$I$198,8,0)),"",IF(VLOOKUP(B518,Base!$B$3:$I$198,8,0)&gt;42468,VLOOKUP(B518,Base!$B$3:$I$198,8,0),""))</f>
        <v>#REF!</v>
      </c>
      <c r="J518" s="63" t="e">
        <f t="shared" si="16"/>
        <v>#REF!</v>
      </c>
      <c r="K518" s="69" t="e">
        <f t="shared" si="17"/>
        <v>#REF!</v>
      </c>
    </row>
    <row r="519" spans="1:11" x14ac:dyDescent="0.25">
      <c r="A519" s="63" t="e">
        <f>IF(#REF!&lt;&gt;"",#REF!,"")</f>
        <v>#REF!</v>
      </c>
      <c r="B519" s="63" t="e">
        <f>IF(#REF!&lt;&gt;"",#REF!,"")</f>
        <v>#REF!</v>
      </c>
      <c r="C519" s="63" t="e">
        <f>IF(#REF!&lt;&gt;"",#REF!,"")</f>
        <v>#REF!</v>
      </c>
      <c r="D519" s="63" t="e">
        <f>IF(#REF!&lt;&gt;"",#REF!,"")</f>
        <v>#REF!</v>
      </c>
      <c r="E519" s="63" t="e">
        <f>IF(#REF!&lt;&gt;"",#REF!,"")</f>
        <v>#REF!</v>
      </c>
      <c r="F519" s="63" t="e">
        <f>IF(#REF!&lt;&gt;"",#REF!,"")</f>
        <v>#REF!</v>
      </c>
      <c r="G519" s="64" t="e">
        <f>IF(#REF!&lt;&gt;"",#REF!,"")</f>
        <v>#REF!</v>
      </c>
      <c r="H519" s="64" t="e">
        <f>IF(#REF!&lt;&gt;"",#REF!,"")</f>
        <v>#REF!</v>
      </c>
      <c r="I519" s="64" t="e">
        <f>IF(ISNA(VLOOKUP(B519,Base!$B$3:$I$198,8,0)),"",IF(VLOOKUP(B519,Base!$B$3:$I$198,8,0)&gt;42468,VLOOKUP(B519,Base!$B$3:$I$198,8,0),""))</f>
        <v>#REF!</v>
      </c>
      <c r="J519" s="63" t="e">
        <f t="shared" si="16"/>
        <v>#REF!</v>
      </c>
      <c r="K519" s="69" t="e">
        <f t="shared" si="17"/>
        <v>#REF!</v>
      </c>
    </row>
    <row r="520" spans="1:11" x14ac:dyDescent="0.25">
      <c r="A520" s="63" t="e">
        <f>IF(#REF!&lt;&gt;"",#REF!,"")</f>
        <v>#REF!</v>
      </c>
      <c r="B520" s="63" t="e">
        <f>IF(#REF!&lt;&gt;"",#REF!,"")</f>
        <v>#REF!</v>
      </c>
      <c r="C520" s="63" t="e">
        <f>IF(#REF!&lt;&gt;"",#REF!,"")</f>
        <v>#REF!</v>
      </c>
      <c r="D520" s="63" t="e">
        <f>IF(#REF!&lt;&gt;"",#REF!,"")</f>
        <v>#REF!</v>
      </c>
      <c r="E520" s="63" t="e">
        <f>IF(#REF!&lt;&gt;"",#REF!,"")</f>
        <v>#REF!</v>
      </c>
      <c r="F520" s="63" t="e">
        <f>IF(#REF!&lt;&gt;"",#REF!,"")</f>
        <v>#REF!</v>
      </c>
      <c r="G520" s="64" t="e">
        <f>IF(#REF!&lt;&gt;"",#REF!,"")</f>
        <v>#REF!</v>
      </c>
      <c r="H520" s="64" t="e">
        <f>IF(#REF!&lt;&gt;"",#REF!,"")</f>
        <v>#REF!</v>
      </c>
      <c r="I520" s="64" t="e">
        <f>IF(ISNA(VLOOKUP(B520,Base!$B$3:$I$198,8,0)),"",IF(VLOOKUP(B520,Base!$B$3:$I$198,8,0)&gt;42468,VLOOKUP(B520,Base!$B$3:$I$198,8,0),""))</f>
        <v>#REF!</v>
      </c>
      <c r="J520" s="63" t="e">
        <f t="shared" si="16"/>
        <v>#REF!</v>
      </c>
      <c r="K520" s="69" t="e">
        <f t="shared" si="17"/>
        <v>#REF!</v>
      </c>
    </row>
    <row r="521" spans="1:11" x14ac:dyDescent="0.25">
      <c r="A521" s="63" t="e">
        <f>IF(#REF!&lt;&gt;"",#REF!,"")</f>
        <v>#REF!</v>
      </c>
      <c r="B521" s="63" t="e">
        <f>IF(#REF!&lt;&gt;"",#REF!,"")</f>
        <v>#REF!</v>
      </c>
      <c r="C521" s="63" t="e">
        <f>IF(#REF!&lt;&gt;"",#REF!,"")</f>
        <v>#REF!</v>
      </c>
      <c r="D521" s="63" t="e">
        <f>IF(#REF!&lt;&gt;"",#REF!,"")</f>
        <v>#REF!</v>
      </c>
      <c r="E521" s="63" t="e">
        <f>IF(#REF!&lt;&gt;"",#REF!,"")</f>
        <v>#REF!</v>
      </c>
      <c r="F521" s="63" t="e">
        <f>IF(#REF!&lt;&gt;"",#REF!,"")</f>
        <v>#REF!</v>
      </c>
      <c r="G521" s="64" t="e">
        <f>IF(#REF!&lt;&gt;"",#REF!,"")</f>
        <v>#REF!</v>
      </c>
      <c r="H521" s="64" t="e">
        <f>IF(#REF!&lt;&gt;"",#REF!,"")</f>
        <v>#REF!</v>
      </c>
      <c r="I521" s="64" t="e">
        <f>IF(ISNA(VLOOKUP(B521,Base!$B$3:$I$198,8,0)),"",IF(VLOOKUP(B521,Base!$B$3:$I$198,8,0)&gt;42468,VLOOKUP(B521,Base!$B$3:$I$198,8,0),""))</f>
        <v>#REF!</v>
      </c>
      <c r="J521" s="63" t="e">
        <f t="shared" si="16"/>
        <v>#REF!</v>
      </c>
      <c r="K521" s="69" t="e">
        <f t="shared" si="17"/>
        <v>#REF!</v>
      </c>
    </row>
    <row r="522" spans="1:11" x14ac:dyDescent="0.25">
      <c r="A522" s="63" t="e">
        <f>IF(#REF!&lt;&gt;"",#REF!,"")</f>
        <v>#REF!</v>
      </c>
      <c r="B522" s="63" t="e">
        <f>IF(#REF!&lt;&gt;"",#REF!,"")</f>
        <v>#REF!</v>
      </c>
      <c r="C522" s="63" t="e">
        <f>IF(#REF!&lt;&gt;"",#REF!,"")</f>
        <v>#REF!</v>
      </c>
      <c r="D522" s="63" t="e">
        <f>IF(#REF!&lt;&gt;"",#REF!,"")</f>
        <v>#REF!</v>
      </c>
      <c r="E522" s="63" t="e">
        <f>IF(#REF!&lt;&gt;"",#REF!,"")</f>
        <v>#REF!</v>
      </c>
      <c r="F522" s="63" t="e">
        <f>IF(#REF!&lt;&gt;"",#REF!,"")</f>
        <v>#REF!</v>
      </c>
      <c r="G522" s="64" t="e">
        <f>IF(#REF!&lt;&gt;"",#REF!,"")</f>
        <v>#REF!</v>
      </c>
      <c r="H522" s="64" t="e">
        <f>IF(#REF!&lt;&gt;"",#REF!,"")</f>
        <v>#REF!</v>
      </c>
      <c r="I522" s="64" t="e">
        <f>IF(ISNA(VLOOKUP(B522,Base!$B$3:$I$198,8,0)),"",IF(VLOOKUP(B522,Base!$B$3:$I$198,8,0)&gt;42468,VLOOKUP(B522,Base!$B$3:$I$198,8,0),""))</f>
        <v>#REF!</v>
      </c>
      <c r="J522" s="63" t="e">
        <f t="shared" si="16"/>
        <v>#REF!</v>
      </c>
      <c r="K522" s="69" t="e">
        <f t="shared" si="17"/>
        <v>#REF!</v>
      </c>
    </row>
    <row r="523" spans="1:11" x14ac:dyDescent="0.25">
      <c r="A523" s="63" t="e">
        <f>IF(#REF!&lt;&gt;"",#REF!,"")</f>
        <v>#REF!</v>
      </c>
      <c r="B523" s="63" t="e">
        <f>IF(#REF!&lt;&gt;"",#REF!,"")</f>
        <v>#REF!</v>
      </c>
      <c r="C523" s="63" t="e">
        <f>IF(#REF!&lt;&gt;"",#REF!,"")</f>
        <v>#REF!</v>
      </c>
      <c r="D523" s="63" t="e">
        <f>IF(#REF!&lt;&gt;"",#REF!,"")</f>
        <v>#REF!</v>
      </c>
      <c r="E523" s="63" t="e">
        <f>IF(#REF!&lt;&gt;"",#REF!,"")</f>
        <v>#REF!</v>
      </c>
      <c r="F523" s="63" t="e">
        <f>IF(#REF!&lt;&gt;"",#REF!,"")</f>
        <v>#REF!</v>
      </c>
      <c r="G523" s="64" t="e">
        <f>IF(#REF!&lt;&gt;"",#REF!,"")</f>
        <v>#REF!</v>
      </c>
      <c r="H523" s="64" t="e">
        <f>IF(#REF!&lt;&gt;"",#REF!,"")</f>
        <v>#REF!</v>
      </c>
      <c r="I523" s="64" t="e">
        <f>IF(ISNA(VLOOKUP(B523,Base!$B$3:$I$198,8,0)),"",IF(VLOOKUP(B523,Base!$B$3:$I$198,8,0)&gt;42468,VLOOKUP(B523,Base!$B$3:$I$198,8,0),""))</f>
        <v>#REF!</v>
      </c>
      <c r="J523" s="63" t="e">
        <f t="shared" si="16"/>
        <v>#REF!</v>
      </c>
      <c r="K523" s="69" t="e">
        <f t="shared" si="17"/>
        <v>#REF!</v>
      </c>
    </row>
    <row r="524" spans="1:11" x14ac:dyDescent="0.25">
      <c r="A524" s="63" t="e">
        <f>IF(#REF!&lt;&gt;"",#REF!,"")</f>
        <v>#REF!</v>
      </c>
      <c r="B524" s="63" t="e">
        <f>IF(#REF!&lt;&gt;"",#REF!,"")</f>
        <v>#REF!</v>
      </c>
      <c r="C524" s="63" t="e">
        <f>IF(#REF!&lt;&gt;"",#REF!,"")</f>
        <v>#REF!</v>
      </c>
      <c r="D524" s="63" t="e">
        <f>IF(#REF!&lt;&gt;"",#REF!,"")</f>
        <v>#REF!</v>
      </c>
      <c r="E524" s="63" t="e">
        <f>IF(#REF!&lt;&gt;"",#REF!,"")</f>
        <v>#REF!</v>
      </c>
      <c r="F524" s="63" t="e">
        <f>IF(#REF!&lt;&gt;"",#REF!,"")</f>
        <v>#REF!</v>
      </c>
      <c r="G524" s="64" t="e">
        <f>IF(#REF!&lt;&gt;"",#REF!,"")</f>
        <v>#REF!</v>
      </c>
      <c r="H524" s="64" t="e">
        <f>IF(#REF!&lt;&gt;"",#REF!,"")</f>
        <v>#REF!</v>
      </c>
      <c r="I524" s="64" t="e">
        <f>IF(ISNA(VLOOKUP(B524,Base!$B$3:$I$198,8,0)),"",IF(VLOOKUP(B524,Base!$B$3:$I$198,8,0)&gt;42468,VLOOKUP(B524,Base!$B$3:$I$198,8,0),""))</f>
        <v>#REF!</v>
      </c>
      <c r="J524" s="63" t="e">
        <f t="shared" si="16"/>
        <v>#REF!</v>
      </c>
      <c r="K524" s="69" t="e">
        <f t="shared" si="17"/>
        <v>#REF!</v>
      </c>
    </row>
    <row r="525" spans="1:11" x14ac:dyDescent="0.25">
      <c r="A525" s="63" t="e">
        <f>IF(#REF!&lt;&gt;"",#REF!,"")</f>
        <v>#REF!</v>
      </c>
      <c r="B525" s="63" t="e">
        <f>IF(#REF!&lt;&gt;"",#REF!,"")</f>
        <v>#REF!</v>
      </c>
      <c r="C525" s="63" t="e">
        <f>IF(#REF!&lt;&gt;"",#REF!,"")</f>
        <v>#REF!</v>
      </c>
      <c r="D525" s="63" t="e">
        <f>IF(#REF!&lt;&gt;"",#REF!,"")</f>
        <v>#REF!</v>
      </c>
      <c r="E525" s="63" t="e">
        <f>IF(#REF!&lt;&gt;"",#REF!,"")</f>
        <v>#REF!</v>
      </c>
      <c r="F525" s="63" t="e">
        <f>IF(#REF!&lt;&gt;"",#REF!,"")</f>
        <v>#REF!</v>
      </c>
      <c r="G525" s="64" t="e">
        <f>IF(#REF!&lt;&gt;"",#REF!,"")</f>
        <v>#REF!</v>
      </c>
      <c r="H525" s="64" t="e">
        <f>IF(#REF!&lt;&gt;"",#REF!,"")</f>
        <v>#REF!</v>
      </c>
      <c r="I525" s="64" t="e">
        <f>IF(ISNA(VLOOKUP(B525,Base!$B$3:$I$198,8,0)),"",IF(VLOOKUP(B525,Base!$B$3:$I$198,8,0)&gt;42468,VLOOKUP(B525,Base!$B$3:$I$198,8,0),""))</f>
        <v>#REF!</v>
      </c>
      <c r="J525" s="63" t="e">
        <f t="shared" si="16"/>
        <v>#REF!</v>
      </c>
      <c r="K525" s="69" t="e">
        <f t="shared" si="17"/>
        <v>#REF!</v>
      </c>
    </row>
    <row r="526" spans="1:11" x14ac:dyDescent="0.25">
      <c r="A526" s="63" t="e">
        <f>IF(#REF!&lt;&gt;"",#REF!,"")</f>
        <v>#REF!</v>
      </c>
      <c r="B526" s="63" t="e">
        <f>IF(#REF!&lt;&gt;"",#REF!,"")</f>
        <v>#REF!</v>
      </c>
      <c r="C526" s="63" t="e">
        <f>IF(#REF!&lt;&gt;"",#REF!,"")</f>
        <v>#REF!</v>
      </c>
      <c r="D526" s="63" t="e">
        <f>IF(#REF!&lt;&gt;"",#REF!,"")</f>
        <v>#REF!</v>
      </c>
      <c r="E526" s="63" t="e">
        <f>IF(#REF!&lt;&gt;"",#REF!,"")</f>
        <v>#REF!</v>
      </c>
      <c r="F526" s="63" t="e">
        <f>IF(#REF!&lt;&gt;"",#REF!,"")</f>
        <v>#REF!</v>
      </c>
      <c r="G526" s="64" t="e">
        <f>IF(#REF!&lt;&gt;"",#REF!,"")</f>
        <v>#REF!</v>
      </c>
      <c r="H526" s="64" t="e">
        <f>IF(#REF!&lt;&gt;"",#REF!,"")</f>
        <v>#REF!</v>
      </c>
      <c r="I526" s="64" t="e">
        <f>IF(ISNA(VLOOKUP(B526,Base!$B$3:$I$198,8,0)),"",IF(VLOOKUP(B526,Base!$B$3:$I$198,8,0)&gt;42468,VLOOKUP(B526,Base!$B$3:$I$198,8,0),""))</f>
        <v>#REF!</v>
      </c>
      <c r="J526" s="63" t="e">
        <f t="shared" si="16"/>
        <v>#REF!</v>
      </c>
      <c r="K526" s="69" t="e">
        <f t="shared" si="17"/>
        <v>#REF!</v>
      </c>
    </row>
    <row r="527" spans="1:11" x14ac:dyDescent="0.25">
      <c r="A527" s="63" t="e">
        <f>IF(#REF!&lt;&gt;"",#REF!,"")</f>
        <v>#REF!</v>
      </c>
      <c r="B527" s="63" t="e">
        <f>IF(#REF!&lt;&gt;"",#REF!,"")</f>
        <v>#REF!</v>
      </c>
      <c r="C527" s="63" t="e">
        <f>IF(#REF!&lt;&gt;"",#REF!,"")</f>
        <v>#REF!</v>
      </c>
      <c r="D527" s="63" t="e">
        <f>IF(#REF!&lt;&gt;"",#REF!,"")</f>
        <v>#REF!</v>
      </c>
      <c r="E527" s="63" t="e">
        <f>IF(#REF!&lt;&gt;"",#REF!,"")</f>
        <v>#REF!</v>
      </c>
      <c r="F527" s="63" t="e">
        <f>IF(#REF!&lt;&gt;"",#REF!,"")</f>
        <v>#REF!</v>
      </c>
      <c r="G527" s="64" t="e">
        <f>IF(#REF!&lt;&gt;"",#REF!,"")</f>
        <v>#REF!</v>
      </c>
      <c r="H527" s="64" t="e">
        <f>IF(#REF!&lt;&gt;"",#REF!,"")</f>
        <v>#REF!</v>
      </c>
      <c r="I527" s="64" t="e">
        <f>IF(ISNA(VLOOKUP(B527,Base!$B$3:$I$198,8,0)),"",IF(VLOOKUP(B527,Base!$B$3:$I$198,8,0)&gt;42468,VLOOKUP(B527,Base!$B$3:$I$198,8,0),""))</f>
        <v>#REF!</v>
      </c>
      <c r="J527" s="63" t="e">
        <f t="shared" si="16"/>
        <v>#REF!</v>
      </c>
      <c r="K527" s="69" t="e">
        <f t="shared" si="17"/>
        <v>#REF!</v>
      </c>
    </row>
    <row r="528" spans="1:11" x14ac:dyDescent="0.25">
      <c r="A528" s="63" t="e">
        <f>IF(#REF!&lt;&gt;"",#REF!,"")</f>
        <v>#REF!</v>
      </c>
      <c r="B528" s="63" t="e">
        <f>IF(#REF!&lt;&gt;"",#REF!,"")</f>
        <v>#REF!</v>
      </c>
      <c r="C528" s="63" t="e">
        <f>IF(#REF!&lt;&gt;"",#REF!,"")</f>
        <v>#REF!</v>
      </c>
      <c r="D528" s="63" t="e">
        <f>IF(#REF!&lt;&gt;"",#REF!,"")</f>
        <v>#REF!</v>
      </c>
      <c r="E528" s="63" t="e">
        <f>IF(#REF!&lt;&gt;"",#REF!,"")</f>
        <v>#REF!</v>
      </c>
      <c r="F528" s="63" t="e">
        <f>IF(#REF!&lt;&gt;"",#REF!,"")</f>
        <v>#REF!</v>
      </c>
      <c r="G528" s="64" t="e">
        <f>IF(#REF!&lt;&gt;"",#REF!,"")</f>
        <v>#REF!</v>
      </c>
      <c r="H528" s="64" t="e">
        <f>IF(#REF!&lt;&gt;"",#REF!,"")</f>
        <v>#REF!</v>
      </c>
      <c r="I528" s="64" t="e">
        <f>IF(ISNA(VLOOKUP(B528,Base!$B$3:$I$198,8,0)),"",IF(VLOOKUP(B528,Base!$B$3:$I$198,8,0)&gt;42468,VLOOKUP(B528,Base!$B$3:$I$198,8,0),""))</f>
        <v>#REF!</v>
      </c>
      <c r="J528" s="63" t="e">
        <f t="shared" si="16"/>
        <v>#REF!</v>
      </c>
      <c r="K528" s="69" t="e">
        <f t="shared" si="17"/>
        <v>#REF!</v>
      </c>
    </row>
    <row r="529" spans="1:11" x14ac:dyDescent="0.25">
      <c r="A529" s="63" t="e">
        <f>IF(#REF!&lt;&gt;"",#REF!,"")</f>
        <v>#REF!</v>
      </c>
      <c r="B529" s="63" t="e">
        <f>IF(#REF!&lt;&gt;"",#REF!,"")</f>
        <v>#REF!</v>
      </c>
      <c r="C529" s="63" t="e">
        <f>IF(#REF!&lt;&gt;"",#REF!,"")</f>
        <v>#REF!</v>
      </c>
      <c r="D529" s="63" t="e">
        <f>IF(#REF!&lt;&gt;"",#REF!,"")</f>
        <v>#REF!</v>
      </c>
      <c r="E529" s="63" t="e">
        <f>IF(#REF!&lt;&gt;"",#REF!,"")</f>
        <v>#REF!</v>
      </c>
      <c r="F529" s="63" t="e">
        <f>IF(#REF!&lt;&gt;"",#REF!,"")</f>
        <v>#REF!</v>
      </c>
      <c r="G529" s="64" t="e">
        <f>IF(#REF!&lt;&gt;"",#REF!,"")</f>
        <v>#REF!</v>
      </c>
      <c r="H529" s="64" t="e">
        <f>IF(#REF!&lt;&gt;"",#REF!,"")</f>
        <v>#REF!</v>
      </c>
      <c r="I529" s="64" t="e">
        <f>IF(ISNA(VLOOKUP(B529,Base!$B$3:$I$198,8,0)),"",IF(VLOOKUP(B529,Base!$B$3:$I$198,8,0)&gt;42468,VLOOKUP(B529,Base!$B$3:$I$198,8,0),""))</f>
        <v>#REF!</v>
      </c>
      <c r="J529" s="63" t="e">
        <f t="shared" si="16"/>
        <v>#REF!</v>
      </c>
      <c r="K529" s="69" t="e">
        <f t="shared" si="17"/>
        <v>#REF!</v>
      </c>
    </row>
    <row r="530" spans="1:11" x14ac:dyDescent="0.25">
      <c r="A530" s="63" t="e">
        <f>IF(#REF!&lt;&gt;"",#REF!,"")</f>
        <v>#REF!</v>
      </c>
      <c r="B530" s="63" t="e">
        <f>IF(#REF!&lt;&gt;"",#REF!,"")</f>
        <v>#REF!</v>
      </c>
      <c r="C530" s="63" t="e">
        <f>IF(#REF!&lt;&gt;"",#REF!,"")</f>
        <v>#REF!</v>
      </c>
      <c r="D530" s="63" t="e">
        <f>IF(#REF!&lt;&gt;"",#REF!,"")</f>
        <v>#REF!</v>
      </c>
      <c r="E530" s="63" t="e">
        <f>IF(#REF!&lt;&gt;"",#REF!,"")</f>
        <v>#REF!</v>
      </c>
      <c r="F530" s="63" t="e">
        <f>IF(#REF!&lt;&gt;"",#REF!,"")</f>
        <v>#REF!</v>
      </c>
      <c r="G530" s="64" t="e">
        <f>IF(#REF!&lt;&gt;"",#REF!,"")</f>
        <v>#REF!</v>
      </c>
      <c r="H530" s="64" t="e">
        <f>IF(#REF!&lt;&gt;"",#REF!,"")</f>
        <v>#REF!</v>
      </c>
      <c r="I530" s="64" t="e">
        <f>IF(ISNA(VLOOKUP(B530,Base!$B$3:$I$198,8,0)),"",IF(VLOOKUP(B530,Base!$B$3:$I$198,8,0)&gt;42468,VLOOKUP(B530,Base!$B$3:$I$198,8,0),""))</f>
        <v>#REF!</v>
      </c>
      <c r="J530" s="63" t="e">
        <f t="shared" si="16"/>
        <v>#REF!</v>
      </c>
      <c r="K530" s="69" t="e">
        <f t="shared" si="17"/>
        <v>#REF!</v>
      </c>
    </row>
    <row r="531" spans="1:11" x14ac:dyDescent="0.25">
      <c r="A531" s="63" t="e">
        <f>IF(#REF!&lt;&gt;"",#REF!,"")</f>
        <v>#REF!</v>
      </c>
      <c r="B531" s="63" t="e">
        <f>IF(#REF!&lt;&gt;"",#REF!,"")</f>
        <v>#REF!</v>
      </c>
      <c r="C531" s="63" t="e">
        <f>IF(#REF!&lt;&gt;"",#REF!,"")</f>
        <v>#REF!</v>
      </c>
      <c r="D531" s="63" t="e">
        <f>IF(#REF!&lt;&gt;"",#REF!,"")</f>
        <v>#REF!</v>
      </c>
      <c r="E531" s="63" t="e">
        <f>IF(#REF!&lt;&gt;"",#REF!,"")</f>
        <v>#REF!</v>
      </c>
      <c r="F531" s="63" t="e">
        <f>IF(#REF!&lt;&gt;"",#REF!,"")</f>
        <v>#REF!</v>
      </c>
      <c r="G531" s="64" t="e">
        <f>IF(#REF!&lt;&gt;"",#REF!,"")</f>
        <v>#REF!</v>
      </c>
      <c r="H531" s="64" t="e">
        <f>IF(#REF!&lt;&gt;"",#REF!,"")</f>
        <v>#REF!</v>
      </c>
      <c r="I531" s="64" t="e">
        <f>IF(ISNA(VLOOKUP(B531,Base!$B$3:$I$198,8,0)),"",IF(VLOOKUP(B531,Base!$B$3:$I$198,8,0)&gt;42468,VLOOKUP(B531,Base!$B$3:$I$198,8,0),""))</f>
        <v>#REF!</v>
      </c>
      <c r="J531" s="63" t="e">
        <f t="shared" si="16"/>
        <v>#REF!</v>
      </c>
      <c r="K531" s="69" t="e">
        <f t="shared" si="17"/>
        <v>#REF!</v>
      </c>
    </row>
    <row r="532" spans="1:11" x14ac:dyDescent="0.25">
      <c r="A532" s="63" t="e">
        <f>IF(#REF!&lt;&gt;"",#REF!,"")</f>
        <v>#REF!</v>
      </c>
      <c r="B532" s="63" t="e">
        <f>IF(#REF!&lt;&gt;"",#REF!,"")</f>
        <v>#REF!</v>
      </c>
      <c r="C532" s="63" t="e">
        <f>IF(#REF!&lt;&gt;"",#REF!,"")</f>
        <v>#REF!</v>
      </c>
      <c r="D532" s="63" t="e">
        <f>IF(#REF!&lt;&gt;"",#REF!,"")</f>
        <v>#REF!</v>
      </c>
      <c r="E532" s="63" t="e">
        <f>IF(#REF!&lt;&gt;"",#REF!,"")</f>
        <v>#REF!</v>
      </c>
      <c r="F532" s="63" t="e">
        <f>IF(#REF!&lt;&gt;"",#REF!,"")</f>
        <v>#REF!</v>
      </c>
      <c r="G532" s="64" t="e">
        <f>IF(#REF!&lt;&gt;"",#REF!,"")</f>
        <v>#REF!</v>
      </c>
      <c r="H532" s="64" t="e">
        <f>IF(#REF!&lt;&gt;"",#REF!,"")</f>
        <v>#REF!</v>
      </c>
      <c r="I532" s="64" t="e">
        <f>IF(ISNA(VLOOKUP(B532,Base!$B$3:$I$198,8,0)),"",IF(VLOOKUP(B532,Base!$B$3:$I$198,8,0)&gt;42468,VLOOKUP(B532,Base!$B$3:$I$198,8,0),""))</f>
        <v>#REF!</v>
      </c>
      <c r="J532" s="63" t="e">
        <f t="shared" si="16"/>
        <v>#REF!</v>
      </c>
      <c r="K532" s="69" t="e">
        <f t="shared" si="17"/>
        <v>#REF!</v>
      </c>
    </row>
    <row r="533" spans="1:11" x14ac:dyDescent="0.25">
      <c r="A533" s="63" t="e">
        <f>IF(#REF!&lt;&gt;"",#REF!,"")</f>
        <v>#REF!</v>
      </c>
      <c r="B533" s="63" t="e">
        <f>IF(#REF!&lt;&gt;"",#REF!,"")</f>
        <v>#REF!</v>
      </c>
      <c r="C533" s="63" t="e">
        <f>IF(#REF!&lt;&gt;"",#REF!,"")</f>
        <v>#REF!</v>
      </c>
      <c r="D533" s="63" t="e">
        <f>IF(#REF!&lt;&gt;"",#REF!,"")</f>
        <v>#REF!</v>
      </c>
      <c r="E533" s="63" t="e">
        <f>IF(#REF!&lt;&gt;"",#REF!,"")</f>
        <v>#REF!</v>
      </c>
      <c r="F533" s="63" t="e">
        <f>IF(#REF!&lt;&gt;"",#REF!,"")</f>
        <v>#REF!</v>
      </c>
      <c r="G533" s="64" t="e">
        <f>IF(#REF!&lt;&gt;"",#REF!,"")</f>
        <v>#REF!</v>
      </c>
      <c r="H533" s="64" t="e">
        <f>IF(#REF!&lt;&gt;"",#REF!,"")</f>
        <v>#REF!</v>
      </c>
      <c r="I533" s="64" t="e">
        <f>IF(ISNA(VLOOKUP(B533,Base!$B$3:$I$198,8,0)),"",IF(VLOOKUP(B533,Base!$B$3:$I$198,8,0)&gt;42468,VLOOKUP(B533,Base!$B$3:$I$198,8,0),""))</f>
        <v>#REF!</v>
      </c>
      <c r="J533" s="63" t="e">
        <f t="shared" si="16"/>
        <v>#REF!</v>
      </c>
      <c r="K533" s="69" t="e">
        <f t="shared" si="17"/>
        <v>#REF!</v>
      </c>
    </row>
    <row r="534" spans="1:11" x14ac:dyDescent="0.25">
      <c r="A534" s="63" t="e">
        <f>IF(#REF!&lt;&gt;"",#REF!,"")</f>
        <v>#REF!</v>
      </c>
      <c r="B534" s="63" t="e">
        <f>IF(#REF!&lt;&gt;"",#REF!,"")</f>
        <v>#REF!</v>
      </c>
      <c r="C534" s="63" t="e">
        <f>IF(#REF!&lt;&gt;"",#REF!,"")</f>
        <v>#REF!</v>
      </c>
      <c r="D534" s="63" t="e">
        <f>IF(#REF!&lt;&gt;"",#REF!,"")</f>
        <v>#REF!</v>
      </c>
      <c r="E534" s="63" t="e">
        <f>IF(#REF!&lt;&gt;"",#REF!,"")</f>
        <v>#REF!</v>
      </c>
      <c r="F534" s="63" t="e">
        <f>IF(#REF!&lt;&gt;"",#REF!,"")</f>
        <v>#REF!</v>
      </c>
      <c r="G534" s="64" t="e">
        <f>IF(#REF!&lt;&gt;"",#REF!,"")</f>
        <v>#REF!</v>
      </c>
      <c r="H534" s="64" t="e">
        <f>IF(#REF!&lt;&gt;"",#REF!,"")</f>
        <v>#REF!</v>
      </c>
      <c r="I534" s="64" t="e">
        <f>IF(ISNA(VLOOKUP(B534,Base!$B$3:$I$198,8,0)),"",IF(VLOOKUP(B534,Base!$B$3:$I$198,8,0)&gt;42468,VLOOKUP(B534,Base!$B$3:$I$198,8,0),""))</f>
        <v>#REF!</v>
      </c>
      <c r="J534" s="63" t="e">
        <f t="shared" si="16"/>
        <v>#REF!</v>
      </c>
      <c r="K534" s="69" t="e">
        <f t="shared" si="17"/>
        <v>#REF!</v>
      </c>
    </row>
    <row r="535" spans="1:11" x14ac:dyDescent="0.25">
      <c r="A535" s="63" t="e">
        <f>IF(#REF!&lt;&gt;"",#REF!,"")</f>
        <v>#REF!</v>
      </c>
      <c r="B535" s="63" t="e">
        <f>IF(#REF!&lt;&gt;"",#REF!,"")</f>
        <v>#REF!</v>
      </c>
      <c r="C535" s="63" t="e">
        <f>IF(#REF!&lt;&gt;"",#REF!,"")</f>
        <v>#REF!</v>
      </c>
      <c r="D535" s="63" t="e">
        <f>IF(#REF!&lt;&gt;"",#REF!,"")</f>
        <v>#REF!</v>
      </c>
      <c r="E535" s="63" t="e">
        <f>IF(#REF!&lt;&gt;"",#REF!,"")</f>
        <v>#REF!</v>
      </c>
      <c r="F535" s="63" t="e">
        <f>IF(#REF!&lt;&gt;"",#REF!,"")</f>
        <v>#REF!</v>
      </c>
      <c r="G535" s="64" t="e">
        <f>IF(#REF!&lt;&gt;"",#REF!,"")</f>
        <v>#REF!</v>
      </c>
      <c r="H535" s="64" t="e">
        <f>IF(#REF!&lt;&gt;"",#REF!,"")</f>
        <v>#REF!</v>
      </c>
      <c r="I535" s="64" t="e">
        <f>IF(ISNA(VLOOKUP(B535,Base!$B$3:$I$198,8,0)),"",IF(VLOOKUP(B535,Base!$B$3:$I$198,8,0)&gt;42468,VLOOKUP(B535,Base!$B$3:$I$198,8,0),""))</f>
        <v>#REF!</v>
      </c>
      <c r="J535" s="63" t="e">
        <f t="shared" si="16"/>
        <v>#REF!</v>
      </c>
      <c r="K535" s="69" t="e">
        <f t="shared" si="17"/>
        <v>#REF!</v>
      </c>
    </row>
    <row r="536" spans="1:11" x14ac:dyDescent="0.25">
      <c r="A536" s="63" t="e">
        <f>IF(#REF!&lt;&gt;"",#REF!,"")</f>
        <v>#REF!</v>
      </c>
      <c r="B536" s="63" t="e">
        <f>IF(#REF!&lt;&gt;"",#REF!,"")</f>
        <v>#REF!</v>
      </c>
      <c r="C536" s="63" t="e">
        <f>IF(#REF!&lt;&gt;"",#REF!,"")</f>
        <v>#REF!</v>
      </c>
      <c r="D536" s="63" t="e">
        <f>IF(#REF!&lt;&gt;"",#REF!,"")</f>
        <v>#REF!</v>
      </c>
      <c r="E536" s="63" t="e">
        <f>IF(#REF!&lt;&gt;"",#REF!,"")</f>
        <v>#REF!</v>
      </c>
      <c r="F536" s="63" t="e">
        <f>IF(#REF!&lt;&gt;"",#REF!,"")</f>
        <v>#REF!</v>
      </c>
      <c r="G536" s="64" t="e">
        <f>IF(#REF!&lt;&gt;"",#REF!,"")</f>
        <v>#REF!</v>
      </c>
      <c r="H536" s="64" t="e">
        <f>IF(#REF!&lt;&gt;"",#REF!,"")</f>
        <v>#REF!</v>
      </c>
      <c r="I536" s="64" t="e">
        <f>IF(ISNA(VLOOKUP(B536,Base!$B$3:$I$198,8,0)),"",IF(VLOOKUP(B536,Base!$B$3:$I$198,8,0)&gt;42468,VLOOKUP(B536,Base!$B$3:$I$198,8,0),""))</f>
        <v>#REF!</v>
      </c>
      <c r="J536" s="63" t="e">
        <f t="shared" si="16"/>
        <v>#REF!</v>
      </c>
      <c r="K536" s="69" t="e">
        <f t="shared" si="17"/>
        <v>#REF!</v>
      </c>
    </row>
    <row r="537" spans="1:11" x14ac:dyDescent="0.25">
      <c r="A537" s="63" t="e">
        <f>IF(#REF!&lt;&gt;"",#REF!,"")</f>
        <v>#REF!</v>
      </c>
      <c r="B537" s="63" t="e">
        <f>IF(#REF!&lt;&gt;"",#REF!,"")</f>
        <v>#REF!</v>
      </c>
      <c r="C537" s="63" t="e">
        <f>IF(#REF!&lt;&gt;"",#REF!,"")</f>
        <v>#REF!</v>
      </c>
      <c r="D537" s="63" t="e">
        <f>IF(#REF!&lt;&gt;"",#REF!,"")</f>
        <v>#REF!</v>
      </c>
      <c r="E537" s="63" t="e">
        <f>IF(#REF!&lt;&gt;"",#REF!,"")</f>
        <v>#REF!</v>
      </c>
      <c r="F537" s="63" t="e">
        <f>IF(#REF!&lt;&gt;"",#REF!,"")</f>
        <v>#REF!</v>
      </c>
      <c r="G537" s="64" t="e">
        <f>IF(#REF!&lt;&gt;"",#REF!,"")</f>
        <v>#REF!</v>
      </c>
      <c r="H537" s="64" t="e">
        <f>IF(#REF!&lt;&gt;"",#REF!,"")</f>
        <v>#REF!</v>
      </c>
      <c r="I537" s="64" t="e">
        <f>IF(ISNA(VLOOKUP(B537,Base!$B$3:$I$198,8,0)),"",IF(VLOOKUP(B537,Base!$B$3:$I$198,8,0)&gt;42468,VLOOKUP(B537,Base!$B$3:$I$198,8,0),""))</f>
        <v>#REF!</v>
      </c>
      <c r="J537" s="63" t="e">
        <f t="shared" si="16"/>
        <v>#REF!</v>
      </c>
      <c r="K537" s="69" t="e">
        <f t="shared" si="17"/>
        <v>#REF!</v>
      </c>
    </row>
    <row r="538" spans="1:11" x14ac:dyDescent="0.25">
      <c r="A538" s="63" t="e">
        <f>IF(#REF!&lt;&gt;"",#REF!,"")</f>
        <v>#REF!</v>
      </c>
      <c r="B538" s="63" t="e">
        <f>IF(#REF!&lt;&gt;"",#REF!,"")</f>
        <v>#REF!</v>
      </c>
      <c r="C538" s="63" t="e">
        <f>IF(#REF!&lt;&gt;"",#REF!,"")</f>
        <v>#REF!</v>
      </c>
      <c r="D538" s="63" t="e">
        <f>IF(#REF!&lt;&gt;"",#REF!,"")</f>
        <v>#REF!</v>
      </c>
      <c r="E538" s="63" t="e">
        <f>IF(#REF!&lt;&gt;"",#REF!,"")</f>
        <v>#REF!</v>
      </c>
      <c r="F538" s="63" t="e">
        <f>IF(#REF!&lt;&gt;"",#REF!,"")</f>
        <v>#REF!</v>
      </c>
      <c r="G538" s="64" t="e">
        <f>IF(#REF!&lt;&gt;"",#REF!,"")</f>
        <v>#REF!</v>
      </c>
      <c r="H538" s="64" t="e">
        <f>IF(#REF!&lt;&gt;"",#REF!,"")</f>
        <v>#REF!</v>
      </c>
      <c r="I538" s="64" t="e">
        <f>IF(ISNA(VLOOKUP(B538,Base!$B$3:$I$198,8,0)),"",IF(VLOOKUP(B538,Base!$B$3:$I$198,8,0)&gt;42468,VLOOKUP(B538,Base!$B$3:$I$198,8,0),""))</f>
        <v>#REF!</v>
      </c>
      <c r="J538" s="63" t="e">
        <f t="shared" si="16"/>
        <v>#REF!</v>
      </c>
      <c r="K538" s="69" t="e">
        <f t="shared" si="17"/>
        <v>#REF!</v>
      </c>
    </row>
    <row r="539" spans="1:11" x14ac:dyDescent="0.25">
      <c r="A539" s="63" t="e">
        <f>IF(#REF!&lt;&gt;"",#REF!,"")</f>
        <v>#REF!</v>
      </c>
      <c r="B539" s="63" t="e">
        <f>IF(#REF!&lt;&gt;"",#REF!,"")</f>
        <v>#REF!</v>
      </c>
      <c r="C539" s="63" t="e">
        <f>IF(#REF!&lt;&gt;"",#REF!,"")</f>
        <v>#REF!</v>
      </c>
      <c r="D539" s="63" t="e">
        <f>IF(#REF!&lt;&gt;"",#REF!,"")</f>
        <v>#REF!</v>
      </c>
      <c r="E539" s="63" t="e">
        <f>IF(#REF!&lt;&gt;"",#REF!,"")</f>
        <v>#REF!</v>
      </c>
      <c r="F539" s="63" t="e">
        <f>IF(#REF!&lt;&gt;"",#REF!,"")</f>
        <v>#REF!</v>
      </c>
      <c r="G539" s="64" t="e">
        <f>IF(#REF!&lt;&gt;"",#REF!,"")</f>
        <v>#REF!</v>
      </c>
      <c r="H539" s="64" t="e">
        <f>IF(#REF!&lt;&gt;"",#REF!,"")</f>
        <v>#REF!</v>
      </c>
      <c r="I539" s="64" t="e">
        <f>IF(ISNA(VLOOKUP(B539,Base!$B$3:$I$198,8,0)),"",IF(VLOOKUP(B539,Base!$B$3:$I$198,8,0)&gt;42468,VLOOKUP(B539,Base!$B$3:$I$198,8,0),""))</f>
        <v>#REF!</v>
      </c>
      <c r="J539" s="63" t="e">
        <f t="shared" si="16"/>
        <v>#REF!</v>
      </c>
      <c r="K539" s="69" t="e">
        <f t="shared" si="17"/>
        <v>#REF!</v>
      </c>
    </row>
    <row r="540" spans="1:11" x14ac:dyDescent="0.25">
      <c r="A540" s="63" t="e">
        <f>IF(#REF!&lt;&gt;"",#REF!,"")</f>
        <v>#REF!</v>
      </c>
      <c r="B540" s="63" t="e">
        <f>IF(#REF!&lt;&gt;"",#REF!,"")</f>
        <v>#REF!</v>
      </c>
      <c r="C540" s="63" t="e">
        <f>IF(#REF!&lt;&gt;"",#REF!,"")</f>
        <v>#REF!</v>
      </c>
      <c r="D540" s="63" t="e">
        <f>IF(#REF!&lt;&gt;"",#REF!,"")</f>
        <v>#REF!</v>
      </c>
      <c r="E540" s="63" t="e">
        <f>IF(#REF!&lt;&gt;"",#REF!,"")</f>
        <v>#REF!</v>
      </c>
      <c r="F540" s="63" t="e">
        <f>IF(#REF!&lt;&gt;"",#REF!,"")</f>
        <v>#REF!</v>
      </c>
      <c r="G540" s="64" t="e">
        <f>IF(#REF!&lt;&gt;"",#REF!,"")</f>
        <v>#REF!</v>
      </c>
      <c r="H540" s="64" t="e">
        <f>IF(#REF!&lt;&gt;"",#REF!,"")</f>
        <v>#REF!</v>
      </c>
      <c r="I540" s="64" t="e">
        <f>IF(ISNA(VLOOKUP(B540,Base!$B$3:$I$198,8,0)),"",IF(VLOOKUP(B540,Base!$B$3:$I$198,8,0)&gt;42468,VLOOKUP(B540,Base!$B$3:$I$198,8,0),""))</f>
        <v>#REF!</v>
      </c>
      <c r="J540" s="63" t="e">
        <f t="shared" si="16"/>
        <v>#REF!</v>
      </c>
      <c r="K540" s="69" t="e">
        <f t="shared" si="17"/>
        <v>#REF!</v>
      </c>
    </row>
    <row r="541" spans="1:11" x14ac:dyDescent="0.25">
      <c r="A541" s="63" t="e">
        <f>IF(#REF!&lt;&gt;"",#REF!,"")</f>
        <v>#REF!</v>
      </c>
      <c r="B541" s="63" t="e">
        <f>IF(#REF!&lt;&gt;"",#REF!,"")</f>
        <v>#REF!</v>
      </c>
      <c r="C541" s="63" t="e">
        <f>IF(#REF!&lt;&gt;"",#REF!,"")</f>
        <v>#REF!</v>
      </c>
      <c r="D541" s="63" t="e">
        <f>IF(#REF!&lt;&gt;"",#REF!,"")</f>
        <v>#REF!</v>
      </c>
      <c r="E541" s="63" t="e">
        <f>IF(#REF!&lt;&gt;"",#REF!,"")</f>
        <v>#REF!</v>
      </c>
      <c r="F541" s="63" t="e">
        <f>IF(#REF!&lt;&gt;"",#REF!,"")</f>
        <v>#REF!</v>
      </c>
      <c r="G541" s="64" t="e">
        <f>IF(#REF!&lt;&gt;"",#REF!,"")</f>
        <v>#REF!</v>
      </c>
      <c r="H541" s="64" t="e">
        <f>IF(#REF!&lt;&gt;"",#REF!,"")</f>
        <v>#REF!</v>
      </c>
      <c r="I541" s="64" t="e">
        <f>IF(ISNA(VLOOKUP(B541,Base!$B$3:$I$198,8,0)),"",IF(VLOOKUP(B541,Base!$B$3:$I$198,8,0)&gt;42468,VLOOKUP(B541,Base!$B$3:$I$198,8,0),""))</f>
        <v>#REF!</v>
      </c>
      <c r="J541" s="63" t="e">
        <f t="shared" si="16"/>
        <v>#REF!</v>
      </c>
      <c r="K541" s="69" t="e">
        <f t="shared" si="17"/>
        <v>#REF!</v>
      </c>
    </row>
    <row r="542" spans="1:11" x14ac:dyDescent="0.25">
      <c r="A542" s="63" t="e">
        <f>IF(#REF!&lt;&gt;"",#REF!,"")</f>
        <v>#REF!</v>
      </c>
      <c r="B542" s="63" t="e">
        <f>IF(#REF!&lt;&gt;"",#REF!,"")</f>
        <v>#REF!</v>
      </c>
      <c r="C542" s="63" t="e">
        <f>IF(#REF!&lt;&gt;"",#REF!,"")</f>
        <v>#REF!</v>
      </c>
      <c r="D542" s="63" t="e">
        <f>IF(#REF!&lt;&gt;"",#REF!,"")</f>
        <v>#REF!</v>
      </c>
      <c r="E542" s="63" t="e">
        <f>IF(#REF!&lt;&gt;"",#REF!,"")</f>
        <v>#REF!</v>
      </c>
      <c r="F542" s="63" t="e">
        <f>IF(#REF!&lt;&gt;"",#REF!,"")</f>
        <v>#REF!</v>
      </c>
      <c r="G542" s="64" t="e">
        <f>IF(#REF!&lt;&gt;"",#REF!,"")</f>
        <v>#REF!</v>
      </c>
      <c r="H542" s="64" t="e">
        <f>IF(#REF!&lt;&gt;"",#REF!,"")</f>
        <v>#REF!</v>
      </c>
      <c r="I542" s="64" t="e">
        <f>IF(ISNA(VLOOKUP(B542,Base!$B$3:$I$198,8,0)),"",IF(VLOOKUP(B542,Base!$B$3:$I$198,8,0)&gt;42468,VLOOKUP(B542,Base!$B$3:$I$198,8,0),""))</f>
        <v>#REF!</v>
      </c>
      <c r="J542" s="63" t="e">
        <f t="shared" si="16"/>
        <v>#REF!</v>
      </c>
      <c r="K542" s="69" t="e">
        <f t="shared" si="17"/>
        <v>#REF!</v>
      </c>
    </row>
    <row r="543" spans="1:11" x14ac:dyDescent="0.25">
      <c r="A543" s="63" t="e">
        <f>IF(#REF!&lt;&gt;"",#REF!,"")</f>
        <v>#REF!</v>
      </c>
      <c r="B543" s="63" t="e">
        <f>IF(#REF!&lt;&gt;"",#REF!,"")</f>
        <v>#REF!</v>
      </c>
      <c r="C543" s="63" t="e">
        <f>IF(#REF!&lt;&gt;"",#REF!,"")</f>
        <v>#REF!</v>
      </c>
      <c r="D543" s="63" t="e">
        <f>IF(#REF!&lt;&gt;"",#REF!,"")</f>
        <v>#REF!</v>
      </c>
      <c r="E543" s="63" t="e">
        <f>IF(#REF!&lt;&gt;"",#REF!,"")</f>
        <v>#REF!</v>
      </c>
      <c r="F543" s="63" t="e">
        <f>IF(#REF!&lt;&gt;"",#REF!,"")</f>
        <v>#REF!</v>
      </c>
      <c r="G543" s="64" t="e">
        <f>IF(#REF!&lt;&gt;"",#REF!,"")</f>
        <v>#REF!</v>
      </c>
      <c r="H543" s="64" t="e">
        <f>IF(#REF!&lt;&gt;"",#REF!,"")</f>
        <v>#REF!</v>
      </c>
      <c r="I543" s="64" t="e">
        <f>IF(ISNA(VLOOKUP(B543,Base!$B$3:$I$198,8,0)),"",IF(VLOOKUP(B543,Base!$B$3:$I$198,8,0)&gt;42468,VLOOKUP(B543,Base!$B$3:$I$198,8,0),""))</f>
        <v>#REF!</v>
      </c>
      <c r="J543" s="63" t="e">
        <f t="shared" si="16"/>
        <v>#REF!</v>
      </c>
      <c r="K543" s="69" t="e">
        <f t="shared" si="17"/>
        <v>#REF!</v>
      </c>
    </row>
    <row r="544" spans="1:11" x14ac:dyDescent="0.25">
      <c r="A544" s="63" t="e">
        <f>IF(#REF!&lt;&gt;"",#REF!,"")</f>
        <v>#REF!</v>
      </c>
      <c r="B544" s="63" t="e">
        <f>IF(#REF!&lt;&gt;"",#REF!,"")</f>
        <v>#REF!</v>
      </c>
      <c r="C544" s="63" t="e">
        <f>IF(#REF!&lt;&gt;"",#REF!,"")</f>
        <v>#REF!</v>
      </c>
      <c r="D544" s="63" t="e">
        <f>IF(#REF!&lt;&gt;"",#REF!,"")</f>
        <v>#REF!</v>
      </c>
      <c r="E544" s="63" t="e">
        <f>IF(#REF!&lt;&gt;"",#REF!,"")</f>
        <v>#REF!</v>
      </c>
      <c r="F544" s="63" t="e">
        <f>IF(#REF!&lt;&gt;"",#REF!,"")</f>
        <v>#REF!</v>
      </c>
      <c r="G544" s="64" t="e">
        <f>IF(#REF!&lt;&gt;"",#REF!,"")</f>
        <v>#REF!</v>
      </c>
      <c r="H544" s="64" t="e">
        <f>IF(#REF!&lt;&gt;"",#REF!,"")</f>
        <v>#REF!</v>
      </c>
      <c r="I544" s="64" t="e">
        <f>IF(ISNA(VLOOKUP(B544,Base!$B$3:$I$198,8,0)),"",IF(VLOOKUP(B544,Base!$B$3:$I$198,8,0)&gt;42468,VLOOKUP(B544,Base!$B$3:$I$198,8,0),""))</f>
        <v>#REF!</v>
      </c>
      <c r="J544" s="63" t="e">
        <f t="shared" si="16"/>
        <v>#REF!</v>
      </c>
      <c r="K544" s="69" t="e">
        <f t="shared" si="17"/>
        <v>#REF!</v>
      </c>
    </row>
    <row r="545" spans="1:11" x14ac:dyDescent="0.25">
      <c r="A545" s="63" t="e">
        <f>IF(#REF!&lt;&gt;"",#REF!,"")</f>
        <v>#REF!</v>
      </c>
      <c r="B545" s="63" t="e">
        <f>IF(#REF!&lt;&gt;"",#REF!,"")</f>
        <v>#REF!</v>
      </c>
      <c r="C545" s="63" t="e">
        <f>IF(#REF!&lt;&gt;"",#REF!,"")</f>
        <v>#REF!</v>
      </c>
      <c r="D545" s="63" t="e">
        <f>IF(#REF!&lt;&gt;"",#REF!,"")</f>
        <v>#REF!</v>
      </c>
      <c r="E545" s="63" t="e">
        <f>IF(#REF!&lt;&gt;"",#REF!,"")</f>
        <v>#REF!</v>
      </c>
      <c r="F545" s="63" t="e">
        <f>IF(#REF!&lt;&gt;"",#REF!,"")</f>
        <v>#REF!</v>
      </c>
      <c r="G545" s="64" t="e">
        <f>IF(#REF!&lt;&gt;"",#REF!,"")</f>
        <v>#REF!</v>
      </c>
      <c r="H545" s="64" t="e">
        <f>IF(#REF!&lt;&gt;"",#REF!,"")</f>
        <v>#REF!</v>
      </c>
      <c r="I545" s="64" t="e">
        <f>IF(ISNA(VLOOKUP(B545,Base!$B$3:$I$198,8,0)),"",IF(VLOOKUP(B545,Base!$B$3:$I$198,8,0)&gt;42468,VLOOKUP(B545,Base!$B$3:$I$198,8,0),""))</f>
        <v>#REF!</v>
      </c>
      <c r="J545" s="63" t="e">
        <f t="shared" si="16"/>
        <v>#REF!</v>
      </c>
      <c r="K545" s="69" t="e">
        <f t="shared" si="17"/>
        <v>#REF!</v>
      </c>
    </row>
    <row r="546" spans="1:11" x14ac:dyDescent="0.25">
      <c r="A546" s="63" t="e">
        <f>IF(#REF!&lt;&gt;"",#REF!,"")</f>
        <v>#REF!</v>
      </c>
      <c r="B546" s="63" t="e">
        <f>IF(#REF!&lt;&gt;"",#REF!,"")</f>
        <v>#REF!</v>
      </c>
      <c r="C546" s="63" t="e">
        <f>IF(#REF!&lt;&gt;"",#REF!,"")</f>
        <v>#REF!</v>
      </c>
      <c r="D546" s="63" t="e">
        <f>IF(#REF!&lt;&gt;"",#REF!,"")</f>
        <v>#REF!</v>
      </c>
      <c r="E546" s="63" t="e">
        <f>IF(#REF!&lt;&gt;"",#REF!,"")</f>
        <v>#REF!</v>
      </c>
      <c r="F546" s="63" t="e">
        <f>IF(#REF!&lt;&gt;"",#REF!,"")</f>
        <v>#REF!</v>
      </c>
      <c r="G546" s="64" t="e">
        <f>IF(#REF!&lt;&gt;"",#REF!,"")</f>
        <v>#REF!</v>
      </c>
      <c r="H546" s="64" t="e">
        <f>IF(#REF!&lt;&gt;"",#REF!,"")</f>
        <v>#REF!</v>
      </c>
      <c r="I546" s="64" t="e">
        <f>IF(ISNA(VLOOKUP(B546,Base!$B$3:$I$198,8,0)),"",IF(VLOOKUP(B546,Base!$B$3:$I$198,8,0)&gt;42468,VLOOKUP(B546,Base!$B$3:$I$198,8,0),""))</f>
        <v>#REF!</v>
      </c>
      <c r="J546" s="63" t="e">
        <f t="shared" si="16"/>
        <v>#REF!</v>
      </c>
      <c r="K546" s="69" t="e">
        <f t="shared" si="17"/>
        <v>#REF!</v>
      </c>
    </row>
    <row r="547" spans="1:11" x14ac:dyDescent="0.25">
      <c r="A547" s="63" t="e">
        <f>IF(#REF!&lt;&gt;"",#REF!,"")</f>
        <v>#REF!</v>
      </c>
      <c r="B547" s="63" t="e">
        <f>IF(#REF!&lt;&gt;"",#REF!,"")</f>
        <v>#REF!</v>
      </c>
      <c r="C547" s="63" t="e">
        <f>IF(#REF!&lt;&gt;"",#REF!,"")</f>
        <v>#REF!</v>
      </c>
      <c r="D547" s="63" t="e">
        <f>IF(#REF!&lt;&gt;"",#REF!,"")</f>
        <v>#REF!</v>
      </c>
      <c r="E547" s="63" t="e">
        <f>IF(#REF!&lt;&gt;"",#REF!,"")</f>
        <v>#REF!</v>
      </c>
      <c r="F547" s="63" t="e">
        <f>IF(#REF!&lt;&gt;"",#REF!,"")</f>
        <v>#REF!</v>
      </c>
      <c r="G547" s="64" t="e">
        <f>IF(#REF!&lt;&gt;"",#REF!,"")</f>
        <v>#REF!</v>
      </c>
      <c r="H547" s="64" t="e">
        <f>IF(#REF!&lt;&gt;"",#REF!,"")</f>
        <v>#REF!</v>
      </c>
      <c r="I547" s="64" t="e">
        <f>IF(ISNA(VLOOKUP(B547,Base!$B$3:$I$198,8,0)),"",IF(VLOOKUP(B547,Base!$B$3:$I$198,8,0)&gt;42468,VLOOKUP(B547,Base!$B$3:$I$198,8,0),""))</f>
        <v>#REF!</v>
      </c>
      <c r="J547" s="63" t="e">
        <f t="shared" si="16"/>
        <v>#REF!</v>
      </c>
      <c r="K547" s="69" t="e">
        <f t="shared" si="17"/>
        <v>#REF!</v>
      </c>
    </row>
    <row r="548" spans="1:11" x14ac:dyDescent="0.25">
      <c r="A548" s="63" t="e">
        <f>IF(#REF!&lt;&gt;"",#REF!,"")</f>
        <v>#REF!</v>
      </c>
      <c r="B548" s="63" t="e">
        <f>IF(#REF!&lt;&gt;"",#REF!,"")</f>
        <v>#REF!</v>
      </c>
      <c r="C548" s="63" t="e">
        <f>IF(#REF!&lt;&gt;"",#REF!,"")</f>
        <v>#REF!</v>
      </c>
      <c r="D548" s="63" t="e">
        <f>IF(#REF!&lt;&gt;"",#REF!,"")</f>
        <v>#REF!</v>
      </c>
      <c r="E548" s="63" t="e">
        <f>IF(#REF!&lt;&gt;"",#REF!,"")</f>
        <v>#REF!</v>
      </c>
      <c r="F548" s="63" t="e">
        <f>IF(#REF!&lt;&gt;"",#REF!,"")</f>
        <v>#REF!</v>
      </c>
      <c r="G548" s="64" t="e">
        <f>IF(#REF!&lt;&gt;"",#REF!,"")</f>
        <v>#REF!</v>
      </c>
      <c r="H548" s="64" t="e">
        <f>IF(#REF!&lt;&gt;"",#REF!,"")</f>
        <v>#REF!</v>
      </c>
      <c r="I548" s="64" t="e">
        <f>IF(ISNA(VLOOKUP(B548,Base!$B$3:$I$198,8,0)),"",IF(VLOOKUP(B548,Base!$B$3:$I$198,8,0)&gt;42468,VLOOKUP(B548,Base!$B$3:$I$198,8,0),""))</f>
        <v>#REF!</v>
      </c>
      <c r="J548" s="63" t="e">
        <f t="shared" si="16"/>
        <v>#REF!</v>
      </c>
      <c r="K548" s="69" t="e">
        <f t="shared" si="17"/>
        <v>#REF!</v>
      </c>
    </row>
    <row r="549" spans="1:11" x14ac:dyDescent="0.25">
      <c r="A549" s="63" t="e">
        <f>IF(#REF!&lt;&gt;"",#REF!,"")</f>
        <v>#REF!</v>
      </c>
      <c r="B549" s="63" t="e">
        <f>IF(#REF!&lt;&gt;"",#REF!,"")</f>
        <v>#REF!</v>
      </c>
      <c r="C549" s="63" t="e">
        <f>IF(#REF!&lt;&gt;"",#REF!,"")</f>
        <v>#REF!</v>
      </c>
      <c r="D549" s="63" t="e">
        <f>IF(#REF!&lt;&gt;"",#REF!,"")</f>
        <v>#REF!</v>
      </c>
      <c r="E549" s="63" t="e">
        <f>IF(#REF!&lt;&gt;"",#REF!,"")</f>
        <v>#REF!</v>
      </c>
      <c r="F549" s="63" t="e">
        <f>IF(#REF!&lt;&gt;"",#REF!,"")</f>
        <v>#REF!</v>
      </c>
      <c r="G549" s="64" t="e">
        <f>IF(#REF!&lt;&gt;"",#REF!,"")</f>
        <v>#REF!</v>
      </c>
      <c r="H549" s="64" t="e">
        <f>IF(#REF!&lt;&gt;"",#REF!,"")</f>
        <v>#REF!</v>
      </c>
      <c r="I549" s="64" t="e">
        <f>IF(ISNA(VLOOKUP(B549,Base!$B$3:$I$198,8,0)),"",IF(VLOOKUP(B549,Base!$B$3:$I$198,8,0)&gt;42468,VLOOKUP(B549,Base!$B$3:$I$198,8,0),""))</f>
        <v>#REF!</v>
      </c>
      <c r="J549" s="63" t="e">
        <f t="shared" si="16"/>
        <v>#REF!</v>
      </c>
      <c r="K549" s="69" t="e">
        <f t="shared" si="17"/>
        <v>#REF!</v>
      </c>
    </row>
    <row r="550" spans="1:11" x14ac:dyDescent="0.25">
      <c r="A550" s="63" t="e">
        <f>IF(#REF!&lt;&gt;"",#REF!,"")</f>
        <v>#REF!</v>
      </c>
      <c r="B550" s="63" t="e">
        <f>IF(#REF!&lt;&gt;"",#REF!,"")</f>
        <v>#REF!</v>
      </c>
      <c r="C550" s="63" t="e">
        <f>IF(#REF!&lt;&gt;"",#REF!,"")</f>
        <v>#REF!</v>
      </c>
      <c r="D550" s="63" t="e">
        <f>IF(#REF!&lt;&gt;"",#REF!,"")</f>
        <v>#REF!</v>
      </c>
      <c r="E550" s="63" t="e">
        <f>IF(#REF!&lt;&gt;"",#REF!,"")</f>
        <v>#REF!</v>
      </c>
      <c r="F550" s="63" t="e">
        <f>IF(#REF!&lt;&gt;"",#REF!,"")</f>
        <v>#REF!</v>
      </c>
      <c r="G550" s="64" t="e">
        <f>IF(#REF!&lt;&gt;"",#REF!,"")</f>
        <v>#REF!</v>
      </c>
      <c r="H550" s="64" t="e">
        <f>IF(#REF!&lt;&gt;"",#REF!,"")</f>
        <v>#REF!</v>
      </c>
      <c r="I550" s="64" t="e">
        <f>IF(ISNA(VLOOKUP(B550,Base!$B$3:$I$198,8,0)),"",IF(VLOOKUP(B550,Base!$B$3:$I$198,8,0)&gt;42468,VLOOKUP(B550,Base!$B$3:$I$198,8,0),""))</f>
        <v>#REF!</v>
      </c>
      <c r="J550" s="63" t="e">
        <f t="shared" si="16"/>
        <v>#REF!</v>
      </c>
      <c r="K550" s="69" t="e">
        <f t="shared" si="17"/>
        <v>#REF!</v>
      </c>
    </row>
    <row r="551" spans="1:11" x14ac:dyDescent="0.25">
      <c r="A551" s="63" t="e">
        <f>IF(#REF!&lt;&gt;"",#REF!,"")</f>
        <v>#REF!</v>
      </c>
      <c r="B551" s="63" t="e">
        <f>IF(#REF!&lt;&gt;"",#REF!,"")</f>
        <v>#REF!</v>
      </c>
      <c r="C551" s="63" t="e">
        <f>IF(#REF!&lt;&gt;"",#REF!,"")</f>
        <v>#REF!</v>
      </c>
      <c r="D551" s="63" t="e">
        <f>IF(#REF!&lt;&gt;"",#REF!,"")</f>
        <v>#REF!</v>
      </c>
      <c r="E551" s="63" t="e">
        <f>IF(#REF!&lt;&gt;"",#REF!,"")</f>
        <v>#REF!</v>
      </c>
      <c r="F551" s="63" t="e">
        <f>IF(#REF!&lt;&gt;"",#REF!,"")</f>
        <v>#REF!</v>
      </c>
      <c r="G551" s="64" t="e">
        <f>IF(#REF!&lt;&gt;"",#REF!,"")</f>
        <v>#REF!</v>
      </c>
      <c r="H551" s="64" t="e">
        <f>IF(#REF!&lt;&gt;"",#REF!,"")</f>
        <v>#REF!</v>
      </c>
      <c r="I551" s="64" t="e">
        <f>IF(ISNA(VLOOKUP(B551,Base!$B$3:$I$198,8,0)),"",IF(VLOOKUP(B551,Base!$B$3:$I$198,8,0)&gt;42468,VLOOKUP(B551,Base!$B$3:$I$198,8,0),""))</f>
        <v>#REF!</v>
      </c>
      <c r="J551" s="63" t="e">
        <f t="shared" si="16"/>
        <v>#REF!</v>
      </c>
      <c r="K551" s="69" t="e">
        <f t="shared" si="17"/>
        <v>#REF!</v>
      </c>
    </row>
    <row r="552" spans="1:11" x14ac:dyDescent="0.25">
      <c r="A552" s="63" t="e">
        <f>IF(#REF!&lt;&gt;"",#REF!,"")</f>
        <v>#REF!</v>
      </c>
      <c r="B552" s="63" t="e">
        <f>IF(#REF!&lt;&gt;"",#REF!,"")</f>
        <v>#REF!</v>
      </c>
      <c r="C552" s="63" t="e">
        <f>IF(#REF!&lt;&gt;"",#REF!,"")</f>
        <v>#REF!</v>
      </c>
      <c r="D552" s="63" t="e">
        <f>IF(#REF!&lt;&gt;"",#REF!,"")</f>
        <v>#REF!</v>
      </c>
      <c r="E552" s="63" t="e">
        <f>IF(#REF!&lt;&gt;"",#REF!,"")</f>
        <v>#REF!</v>
      </c>
      <c r="F552" s="63" t="e">
        <f>IF(#REF!&lt;&gt;"",#REF!,"")</f>
        <v>#REF!</v>
      </c>
      <c r="G552" s="64" t="e">
        <f>IF(#REF!&lt;&gt;"",#REF!,"")</f>
        <v>#REF!</v>
      </c>
      <c r="H552" s="64" t="e">
        <f>IF(#REF!&lt;&gt;"",#REF!,"")</f>
        <v>#REF!</v>
      </c>
      <c r="I552" s="64" t="e">
        <f>IF(ISNA(VLOOKUP(B552,Base!$B$3:$I$198,8,0)),"",IF(VLOOKUP(B552,Base!$B$3:$I$198,8,0)&gt;42468,VLOOKUP(B552,Base!$B$3:$I$198,8,0),""))</f>
        <v>#REF!</v>
      </c>
      <c r="J552" s="63" t="e">
        <f t="shared" si="16"/>
        <v>#REF!</v>
      </c>
      <c r="K552" s="69" t="e">
        <f t="shared" si="17"/>
        <v>#REF!</v>
      </c>
    </row>
    <row r="553" spans="1:11" x14ac:dyDescent="0.25">
      <c r="A553" s="63" t="e">
        <f>IF(#REF!&lt;&gt;"",#REF!,"")</f>
        <v>#REF!</v>
      </c>
      <c r="B553" s="63" t="e">
        <f>IF(#REF!&lt;&gt;"",#REF!,"")</f>
        <v>#REF!</v>
      </c>
      <c r="C553" s="63" t="e">
        <f>IF(#REF!&lt;&gt;"",#REF!,"")</f>
        <v>#REF!</v>
      </c>
      <c r="D553" s="63" t="e">
        <f>IF(#REF!&lt;&gt;"",#REF!,"")</f>
        <v>#REF!</v>
      </c>
      <c r="E553" s="63" t="e">
        <f>IF(#REF!&lt;&gt;"",#REF!,"")</f>
        <v>#REF!</v>
      </c>
      <c r="F553" s="63" t="e">
        <f>IF(#REF!&lt;&gt;"",#REF!,"")</f>
        <v>#REF!</v>
      </c>
      <c r="G553" s="64" t="e">
        <f>IF(#REF!&lt;&gt;"",#REF!,"")</f>
        <v>#REF!</v>
      </c>
      <c r="H553" s="64" t="e">
        <f>IF(#REF!&lt;&gt;"",#REF!,"")</f>
        <v>#REF!</v>
      </c>
      <c r="I553" s="64" t="e">
        <f>IF(ISNA(VLOOKUP(B553,Base!$B$3:$I$198,8,0)),"",IF(VLOOKUP(B553,Base!$B$3:$I$198,8,0)&gt;42468,VLOOKUP(B553,Base!$B$3:$I$198,8,0),""))</f>
        <v>#REF!</v>
      </c>
      <c r="J553" s="63" t="e">
        <f t="shared" si="16"/>
        <v>#REF!</v>
      </c>
      <c r="K553" s="69" t="e">
        <f t="shared" si="17"/>
        <v>#REF!</v>
      </c>
    </row>
    <row r="554" spans="1:11" x14ac:dyDescent="0.25">
      <c r="A554" s="63" t="e">
        <f>IF(#REF!&lt;&gt;"",#REF!,"")</f>
        <v>#REF!</v>
      </c>
      <c r="B554" s="63" t="e">
        <f>IF(#REF!&lt;&gt;"",#REF!,"")</f>
        <v>#REF!</v>
      </c>
      <c r="C554" s="63" t="e">
        <f>IF(#REF!&lt;&gt;"",#REF!,"")</f>
        <v>#REF!</v>
      </c>
      <c r="D554" s="63" t="e">
        <f>IF(#REF!&lt;&gt;"",#REF!,"")</f>
        <v>#REF!</v>
      </c>
      <c r="E554" s="63" t="e">
        <f>IF(#REF!&lt;&gt;"",#REF!,"")</f>
        <v>#REF!</v>
      </c>
      <c r="F554" s="63" t="e">
        <f>IF(#REF!&lt;&gt;"",#REF!,"")</f>
        <v>#REF!</v>
      </c>
      <c r="G554" s="64" t="e">
        <f>IF(#REF!&lt;&gt;"",#REF!,"")</f>
        <v>#REF!</v>
      </c>
      <c r="H554" s="64" t="e">
        <f>IF(#REF!&lt;&gt;"",#REF!,"")</f>
        <v>#REF!</v>
      </c>
      <c r="I554" s="64" t="e">
        <f>IF(ISNA(VLOOKUP(B554,Base!$B$3:$I$198,8,0)),"",IF(VLOOKUP(B554,Base!$B$3:$I$198,8,0)&gt;42468,VLOOKUP(B554,Base!$B$3:$I$198,8,0),""))</f>
        <v>#REF!</v>
      </c>
      <c r="J554" s="63" t="e">
        <f t="shared" si="16"/>
        <v>#REF!</v>
      </c>
      <c r="K554" s="69" t="e">
        <f t="shared" si="17"/>
        <v>#REF!</v>
      </c>
    </row>
    <row r="555" spans="1:11" x14ac:dyDescent="0.25">
      <c r="A555" s="63" t="e">
        <f>IF(#REF!&lt;&gt;"",#REF!,"")</f>
        <v>#REF!</v>
      </c>
      <c r="B555" s="63" t="e">
        <f>IF(#REF!&lt;&gt;"",#REF!,"")</f>
        <v>#REF!</v>
      </c>
      <c r="C555" s="63" t="e">
        <f>IF(#REF!&lt;&gt;"",#REF!,"")</f>
        <v>#REF!</v>
      </c>
      <c r="D555" s="63" t="e">
        <f>IF(#REF!&lt;&gt;"",#REF!,"")</f>
        <v>#REF!</v>
      </c>
      <c r="E555" s="63" t="e">
        <f>IF(#REF!&lt;&gt;"",#REF!,"")</f>
        <v>#REF!</v>
      </c>
      <c r="F555" s="63" t="e">
        <f>IF(#REF!&lt;&gt;"",#REF!,"")</f>
        <v>#REF!</v>
      </c>
      <c r="G555" s="64" t="e">
        <f>IF(#REF!&lt;&gt;"",#REF!,"")</f>
        <v>#REF!</v>
      </c>
      <c r="H555" s="64" t="e">
        <f>IF(#REF!&lt;&gt;"",#REF!,"")</f>
        <v>#REF!</v>
      </c>
      <c r="I555" s="64" t="e">
        <f>IF(ISNA(VLOOKUP(B555,Base!$B$3:$I$198,8,0)),"",IF(VLOOKUP(B555,Base!$B$3:$I$198,8,0)&gt;42468,VLOOKUP(B555,Base!$B$3:$I$198,8,0),""))</f>
        <v>#REF!</v>
      </c>
      <c r="J555" s="63" t="e">
        <f t="shared" si="16"/>
        <v>#REF!</v>
      </c>
      <c r="K555" s="69" t="e">
        <f t="shared" si="17"/>
        <v>#REF!</v>
      </c>
    </row>
    <row r="556" spans="1:11" x14ac:dyDescent="0.25">
      <c r="A556" s="63" t="e">
        <f>IF(#REF!&lt;&gt;"",#REF!,"")</f>
        <v>#REF!</v>
      </c>
      <c r="B556" s="63" t="e">
        <f>IF(#REF!&lt;&gt;"",#REF!,"")</f>
        <v>#REF!</v>
      </c>
      <c r="C556" s="63" t="e">
        <f>IF(#REF!&lt;&gt;"",#REF!,"")</f>
        <v>#REF!</v>
      </c>
      <c r="D556" s="63" t="e">
        <f>IF(#REF!&lt;&gt;"",#REF!,"")</f>
        <v>#REF!</v>
      </c>
      <c r="E556" s="63" t="e">
        <f>IF(#REF!&lt;&gt;"",#REF!,"")</f>
        <v>#REF!</v>
      </c>
      <c r="F556" s="63" t="e">
        <f>IF(#REF!&lt;&gt;"",#REF!,"")</f>
        <v>#REF!</v>
      </c>
      <c r="G556" s="64" t="e">
        <f>IF(#REF!&lt;&gt;"",#REF!,"")</f>
        <v>#REF!</v>
      </c>
      <c r="H556" s="64" t="e">
        <f>IF(#REF!&lt;&gt;"",#REF!,"")</f>
        <v>#REF!</v>
      </c>
      <c r="I556" s="64" t="e">
        <f>IF(ISNA(VLOOKUP(B556,Base!$B$3:$I$198,8,0)),"",IF(VLOOKUP(B556,Base!$B$3:$I$198,8,0)&gt;42468,VLOOKUP(B556,Base!$B$3:$I$198,8,0),""))</f>
        <v>#REF!</v>
      </c>
      <c r="J556" s="63" t="e">
        <f t="shared" si="16"/>
        <v>#REF!</v>
      </c>
      <c r="K556" s="69" t="e">
        <f t="shared" si="17"/>
        <v>#REF!</v>
      </c>
    </row>
    <row r="557" spans="1:11" x14ac:dyDescent="0.25">
      <c r="A557" s="63" t="e">
        <f>IF(#REF!&lt;&gt;"",#REF!,"")</f>
        <v>#REF!</v>
      </c>
      <c r="B557" s="63" t="e">
        <f>IF(#REF!&lt;&gt;"",#REF!,"")</f>
        <v>#REF!</v>
      </c>
      <c r="C557" s="63" t="e">
        <f>IF(#REF!&lt;&gt;"",#REF!,"")</f>
        <v>#REF!</v>
      </c>
      <c r="D557" s="63" t="e">
        <f>IF(#REF!&lt;&gt;"",#REF!,"")</f>
        <v>#REF!</v>
      </c>
      <c r="E557" s="63" t="e">
        <f>IF(#REF!&lt;&gt;"",#REF!,"")</f>
        <v>#REF!</v>
      </c>
      <c r="F557" s="63" t="e">
        <f>IF(#REF!&lt;&gt;"",#REF!,"")</f>
        <v>#REF!</v>
      </c>
      <c r="G557" s="64" t="e">
        <f>IF(#REF!&lt;&gt;"",#REF!,"")</f>
        <v>#REF!</v>
      </c>
      <c r="H557" s="64" t="e">
        <f>IF(#REF!&lt;&gt;"",#REF!,"")</f>
        <v>#REF!</v>
      </c>
      <c r="I557" s="64" t="e">
        <f>IF(ISNA(VLOOKUP(B557,Base!$B$3:$I$198,8,0)),"",IF(VLOOKUP(B557,Base!$B$3:$I$198,8,0)&gt;42468,VLOOKUP(B557,Base!$B$3:$I$198,8,0),""))</f>
        <v>#REF!</v>
      </c>
      <c r="J557" s="63" t="e">
        <f t="shared" si="16"/>
        <v>#REF!</v>
      </c>
      <c r="K557" s="69" t="e">
        <f t="shared" si="17"/>
        <v>#REF!</v>
      </c>
    </row>
    <row r="558" spans="1:11" x14ac:dyDescent="0.25">
      <c r="A558" s="63" t="e">
        <f>IF(#REF!&lt;&gt;"",#REF!,"")</f>
        <v>#REF!</v>
      </c>
      <c r="B558" s="63" t="e">
        <f>IF(#REF!&lt;&gt;"",#REF!,"")</f>
        <v>#REF!</v>
      </c>
      <c r="C558" s="63" t="e">
        <f>IF(#REF!&lt;&gt;"",#REF!,"")</f>
        <v>#REF!</v>
      </c>
      <c r="D558" s="63" t="e">
        <f>IF(#REF!&lt;&gt;"",#REF!,"")</f>
        <v>#REF!</v>
      </c>
      <c r="E558" s="63" t="e">
        <f>IF(#REF!&lt;&gt;"",#REF!,"")</f>
        <v>#REF!</v>
      </c>
      <c r="F558" s="63" t="e">
        <f>IF(#REF!&lt;&gt;"",#REF!,"")</f>
        <v>#REF!</v>
      </c>
      <c r="G558" s="64" t="e">
        <f>IF(#REF!&lt;&gt;"",#REF!,"")</f>
        <v>#REF!</v>
      </c>
      <c r="H558" s="64" t="e">
        <f>IF(#REF!&lt;&gt;"",#REF!,"")</f>
        <v>#REF!</v>
      </c>
      <c r="I558" s="64" t="e">
        <f>IF(ISNA(VLOOKUP(B558,Base!$B$3:$I$198,8,0)),"",IF(VLOOKUP(B558,Base!$B$3:$I$198,8,0)&gt;42468,VLOOKUP(B558,Base!$B$3:$I$198,8,0),""))</f>
        <v>#REF!</v>
      </c>
      <c r="J558" s="63" t="e">
        <f t="shared" si="16"/>
        <v>#REF!</v>
      </c>
      <c r="K558" s="69" t="e">
        <f t="shared" si="17"/>
        <v>#REF!</v>
      </c>
    </row>
    <row r="559" spans="1:11" x14ac:dyDescent="0.25">
      <c r="A559" s="63" t="e">
        <f>IF(#REF!&lt;&gt;"",#REF!,"")</f>
        <v>#REF!</v>
      </c>
      <c r="B559" s="63" t="e">
        <f>IF(#REF!&lt;&gt;"",#REF!,"")</f>
        <v>#REF!</v>
      </c>
      <c r="C559" s="63" t="e">
        <f>IF(#REF!&lt;&gt;"",#REF!,"")</f>
        <v>#REF!</v>
      </c>
      <c r="D559" s="63" t="e">
        <f>IF(#REF!&lt;&gt;"",#REF!,"")</f>
        <v>#REF!</v>
      </c>
      <c r="E559" s="63" t="e">
        <f>IF(#REF!&lt;&gt;"",#REF!,"")</f>
        <v>#REF!</v>
      </c>
      <c r="F559" s="63" t="e">
        <f>IF(#REF!&lt;&gt;"",#REF!,"")</f>
        <v>#REF!</v>
      </c>
      <c r="G559" s="64" t="e">
        <f>IF(#REF!&lt;&gt;"",#REF!,"")</f>
        <v>#REF!</v>
      </c>
      <c r="H559" s="64" t="e">
        <f>IF(#REF!&lt;&gt;"",#REF!,"")</f>
        <v>#REF!</v>
      </c>
      <c r="I559" s="64" t="e">
        <f>IF(ISNA(VLOOKUP(B559,Base!$B$3:$I$198,8,0)),"",IF(VLOOKUP(B559,Base!$B$3:$I$198,8,0)&gt;42468,VLOOKUP(B559,Base!$B$3:$I$198,8,0),""))</f>
        <v>#REF!</v>
      </c>
      <c r="J559" s="63" t="e">
        <f t="shared" si="16"/>
        <v>#REF!</v>
      </c>
      <c r="K559" s="69" t="e">
        <f t="shared" si="17"/>
        <v>#REF!</v>
      </c>
    </row>
    <row r="560" spans="1:11" x14ac:dyDescent="0.25">
      <c r="A560" s="63" t="e">
        <f>IF(#REF!&lt;&gt;"",#REF!,"")</f>
        <v>#REF!</v>
      </c>
      <c r="B560" s="63" t="e">
        <f>IF(#REF!&lt;&gt;"",#REF!,"")</f>
        <v>#REF!</v>
      </c>
      <c r="C560" s="63" t="e">
        <f>IF(#REF!&lt;&gt;"",#REF!,"")</f>
        <v>#REF!</v>
      </c>
      <c r="D560" s="63" t="e">
        <f>IF(#REF!&lt;&gt;"",#REF!,"")</f>
        <v>#REF!</v>
      </c>
      <c r="E560" s="63" t="e">
        <f>IF(#REF!&lt;&gt;"",#REF!,"")</f>
        <v>#REF!</v>
      </c>
      <c r="F560" s="63" t="e">
        <f>IF(#REF!&lt;&gt;"",#REF!,"")</f>
        <v>#REF!</v>
      </c>
      <c r="G560" s="64" t="e">
        <f>IF(#REF!&lt;&gt;"",#REF!,"")</f>
        <v>#REF!</v>
      </c>
      <c r="H560" s="64" t="e">
        <f>IF(#REF!&lt;&gt;"",#REF!,"")</f>
        <v>#REF!</v>
      </c>
      <c r="I560" s="64" t="e">
        <f>IF(ISNA(VLOOKUP(B560,Base!$B$3:$I$198,8,0)),"",IF(VLOOKUP(B560,Base!$B$3:$I$198,8,0)&gt;42468,VLOOKUP(B560,Base!$B$3:$I$198,8,0),""))</f>
        <v>#REF!</v>
      </c>
      <c r="J560" s="63" t="e">
        <f t="shared" si="16"/>
        <v>#REF!</v>
      </c>
      <c r="K560" s="69" t="e">
        <f t="shared" si="17"/>
        <v>#REF!</v>
      </c>
    </row>
    <row r="561" spans="1:11" x14ac:dyDescent="0.25">
      <c r="A561" s="63" t="e">
        <f>IF(#REF!&lt;&gt;"",#REF!,"")</f>
        <v>#REF!</v>
      </c>
      <c r="B561" s="63" t="e">
        <f>IF(#REF!&lt;&gt;"",#REF!,"")</f>
        <v>#REF!</v>
      </c>
      <c r="C561" s="63" t="e">
        <f>IF(#REF!&lt;&gt;"",#REF!,"")</f>
        <v>#REF!</v>
      </c>
      <c r="D561" s="63" t="e">
        <f>IF(#REF!&lt;&gt;"",#REF!,"")</f>
        <v>#REF!</v>
      </c>
      <c r="E561" s="63" t="e">
        <f>IF(#REF!&lt;&gt;"",#REF!,"")</f>
        <v>#REF!</v>
      </c>
      <c r="F561" s="63" t="e">
        <f>IF(#REF!&lt;&gt;"",#REF!,"")</f>
        <v>#REF!</v>
      </c>
      <c r="G561" s="64" t="e">
        <f>IF(#REF!&lt;&gt;"",#REF!,"")</f>
        <v>#REF!</v>
      </c>
      <c r="H561" s="64" t="e">
        <f>IF(#REF!&lt;&gt;"",#REF!,"")</f>
        <v>#REF!</v>
      </c>
      <c r="I561" s="64" t="e">
        <f>IF(ISNA(VLOOKUP(B561,Base!$B$3:$I$198,8,0)),"",IF(VLOOKUP(B561,Base!$B$3:$I$198,8,0)&gt;42468,VLOOKUP(B561,Base!$B$3:$I$198,8,0),""))</f>
        <v>#REF!</v>
      </c>
      <c r="J561" s="63" t="e">
        <f t="shared" si="16"/>
        <v>#REF!</v>
      </c>
      <c r="K561" s="69" t="e">
        <f t="shared" si="17"/>
        <v>#REF!</v>
      </c>
    </row>
    <row r="562" spans="1:11" x14ac:dyDescent="0.25">
      <c r="A562" s="63" t="e">
        <f>IF(#REF!&lt;&gt;"",#REF!,"")</f>
        <v>#REF!</v>
      </c>
      <c r="B562" s="63" t="e">
        <f>IF(#REF!&lt;&gt;"",#REF!,"")</f>
        <v>#REF!</v>
      </c>
      <c r="C562" s="63" t="e">
        <f>IF(#REF!&lt;&gt;"",#REF!,"")</f>
        <v>#REF!</v>
      </c>
      <c r="D562" s="63" t="e">
        <f>IF(#REF!&lt;&gt;"",#REF!,"")</f>
        <v>#REF!</v>
      </c>
      <c r="E562" s="63" t="e">
        <f>IF(#REF!&lt;&gt;"",#REF!,"")</f>
        <v>#REF!</v>
      </c>
      <c r="F562" s="63" t="e">
        <f>IF(#REF!&lt;&gt;"",#REF!,"")</f>
        <v>#REF!</v>
      </c>
      <c r="G562" s="64" t="e">
        <f>IF(#REF!&lt;&gt;"",#REF!,"")</f>
        <v>#REF!</v>
      </c>
      <c r="H562" s="64" t="e">
        <f>IF(#REF!&lt;&gt;"",#REF!,"")</f>
        <v>#REF!</v>
      </c>
      <c r="I562" s="64" t="e">
        <f>IF(ISNA(VLOOKUP(B562,Base!$B$3:$I$198,8,0)),"",IF(VLOOKUP(B562,Base!$B$3:$I$198,8,0)&gt;42468,VLOOKUP(B562,Base!$B$3:$I$198,8,0),""))</f>
        <v>#REF!</v>
      </c>
      <c r="J562" s="63" t="e">
        <f t="shared" si="16"/>
        <v>#REF!</v>
      </c>
      <c r="K562" s="69" t="e">
        <f t="shared" si="17"/>
        <v>#REF!</v>
      </c>
    </row>
    <row r="563" spans="1:11" x14ac:dyDescent="0.25">
      <c r="A563" s="63" t="e">
        <f>IF(#REF!&lt;&gt;"",#REF!,"")</f>
        <v>#REF!</v>
      </c>
      <c r="B563" s="63" t="e">
        <f>IF(#REF!&lt;&gt;"",#REF!,"")</f>
        <v>#REF!</v>
      </c>
      <c r="C563" s="63" t="e">
        <f>IF(#REF!&lt;&gt;"",#REF!,"")</f>
        <v>#REF!</v>
      </c>
      <c r="D563" s="63" t="e">
        <f>IF(#REF!&lt;&gt;"",#REF!,"")</f>
        <v>#REF!</v>
      </c>
      <c r="E563" s="63" t="e">
        <f>IF(#REF!&lt;&gt;"",#REF!,"")</f>
        <v>#REF!</v>
      </c>
      <c r="F563" s="63" t="e">
        <f>IF(#REF!&lt;&gt;"",#REF!,"")</f>
        <v>#REF!</v>
      </c>
      <c r="G563" s="64" t="e">
        <f>IF(#REF!&lt;&gt;"",#REF!,"")</f>
        <v>#REF!</v>
      </c>
      <c r="H563" s="64" t="e">
        <f>IF(#REF!&lt;&gt;"",#REF!,"")</f>
        <v>#REF!</v>
      </c>
      <c r="I563" s="64" t="e">
        <f>IF(ISNA(VLOOKUP(B563,Base!$B$3:$I$198,8,0)),"",IF(VLOOKUP(B563,Base!$B$3:$I$198,8,0)&gt;42468,VLOOKUP(B563,Base!$B$3:$I$198,8,0),""))</f>
        <v>#REF!</v>
      </c>
      <c r="J563" s="63" t="e">
        <f t="shared" si="16"/>
        <v>#REF!</v>
      </c>
      <c r="K563" s="69" t="e">
        <f t="shared" si="17"/>
        <v>#REF!</v>
      </c>
    </row>
    <row r="564" spans="1:11" x14ac:dyDescent="0.25">
      <c r="A564" s="63" t="e">
        <f>IF(#REF!&lt;&gt;"",#REF!,"")</f>
        <v>#REF!</v>
      </c>
      <c r="B564" s="63" t="e">
        <f>IF(#REF!&lt;&gt;"",#REF!,"")</f>
        <v>#REF!</v>
      </c>
      <c r="C564" s="63" t="e">
        <f>IF(#REF!&lt;&gt;"",#REF!,"")</f>
        <v>#REF!</v>
      </c>
      <c r="D564" s="63" t="e">
        <f>IF(#REF!&lt;&gt;"",#REF!,"")</f>
        <v>#REF!</v>
      </c>
      <c r="E564" s="63" t="e">
        <f>IF(#REF!&lt;&gt;"",#REF!,"")</f>
        <v>#REF!</v>
      </c>
      <c r="F564" s="63" t="e">
        <f>IF(#REF!&lt;&gt;"",#REF!,"")</f>
        <v>#REF!</v>
      </c>
      <c r="G564" s="64" t="e">
        <f>IF(#REF!&lt;&gt;"",#REF!,"")</f>
        <v>#REF!</v>
      </c>
      <c r="H564" s="64" t="e">
        <f>IF(#REF!&lt;&gt;"",#REF!,"")</f>
        <v>#REF!</v>
      </c>
      <c r="I564" s="64" t="e">
        <f>IF(ISNA(VLOOKUP(B564,Base!$B$3:$I$198,8,0)),"",IF(VLOOKUP(B564,Base!$B$3:$I$198,8,0)&gt;42468,VLOOKUP(B564,Base!$B$3:$I$198,8,0),""))</f>
        <v>#REF!</v>
      </c>
      <c r="J564" s="63" t="e">
        <f t="shared" si="16"/>
        <v>#REF!</v>
      </c>
      <c r="K564" s="69" t="e">
        <f t="shared" si="17"/>
        <v>#REF!</v>
      </c>
    </row>
    <row r="565" spans="1:11" x14ac:dyDescent="0.25">
      <c r="A565" s="63" t="e">
        <f>IF(#REF!&lt;&gt;"",#REF!,"")</f>
        <v>#REF!</v>
      </c>
      <c r="B565" s="63" t="e">
        <f>IF(#REF!&lt;&gt;"",#REF!,"")</f>
        <v>#REF!</v>
      </c>
      <c r="C565" s="63" t="e">
        <f>IF(#REF!&lt;&gt;"",#REF!,"")</f>
        <v>#REF!</v>
      </c>
      <c r="D565" s="63" t="e">
        <f>IF(#REF!&lt;&gt;"",#REF!,"")</f>
        <v>#REF!</v>
      </c>
      <c r="E565" s="63" t="e">
        <f>IF(#REF!&lt;&gt;"",#REF!,"")</f>
        <v>#REF!</v>
      </c>
      <c r="F565" s="63" t="e">
        <f>IF(#REF!&lt;&gt;"",#REF!,"")</f>
        <v>#REF!</v>
      </c>
      <c r="G565" s="64" t="e">
        <f>IF(#REF!&lt;&gt;"",#REF!,"")</f>
        <v>#REF!</v>
      </c>
      <c r="H565" s="64" t="e">
        <f>IF(#REF!&lt;&gt;"",#REF!,"")</f>
        <v>#REF!</v>
      </c>
      <c r="I565" s="64" t="e">
        <f>IF(ISNA(VLOOKUP(B565,Base!$B$3:$I$198,8,0)),"",IF(VLOOKUP(B565,Base!$B$3:$I$198,8,0)&gt;42468,VLOOKUP(B565,Base!$B$3:$I$198,8,0),""))</f>
        <v>#REF!</v>
      </c>
      <c r="J565" s="63" t="e">
        <f t="shared" si="16"/>
        <v>#REF!</v>
      </c>
      <c r="K565" s="69" t="e">
        <f t="shared" si="17"/>
        <v>#REF!</v>
      </c>
    </row>
    <row r="566" spans="1:11" x14ac:dyDescent="0.25">
      <c r="A566" s="63" t="e">
        <f>IF(#REF!&lt;&gt;"",#REF!,"")</f>
        <v>#REF!</v>
      </c>
      <c r="B566" s="63" t="e">
        <f>IF(#REF!&lt;&gt;"",#REF!,"")</f>
        <v>#REF!</v>
      </c>
      <c r="C566" s="63" t="e">
        <f>IF(#REF!&lt;&gt;"",#REF!,"")</f>
        <v>#REF!</v>
      </c>
      <c r="D566" s="63" t="e">
        <f>IF(#REF!&lt;&gt;"",#REF!,"")</f>
        <v>#REF!</v>
      </c>
      <c r="E566" s="63" t="e">
        <f>IF(#REF!&lt;&gt;"",#REF!,"")</f>
        <v>#REF!</v>
      </c>
      <c r="F566" s="63" t="e">
        <f>IF(#REF!&lt;&gt;"",#REF!,"")</f>
        <v>#REF!</v>
      </c>
      <c r="G566" s="64" t="e">
        <f>IF(#REF!&lt;&gt;"",#REF!,"")</f>
        <v>#REF!</v>
      </c>
      <c r="H566" s="64" t="e">
        <f>IF(#REF!&lt;&gt;"",#REF!,"")</f>
        <v>#REF!</v>
      </c>
      <c r="I566" s="64" t="e">
        <f>IF(ISNA(VLOOKUP(B566,Base!$B$3:$I$198,8,0)),"",IF(VLOOKUP(B566,Base!$B$3:$I$198,8,0)&gt;42468,VLOOKUP(B566,Base!$B$3:$I$198,8,0),""))</f>
        <v>#REF!</v>
      </c>
      <c r="J566" s="63" t="e">
        <f t="shared" si="16"/>
        <v>#REF!</v>
      </c>
      <c r="K566" s="69" t="e">
        <f t="shared" si="17"/>
        <v>#REF!</v>
      </c>
    </row>
    <row r="567" spans="1:11" x14ac:dyDescent="0.25">
      <c r="A567" s="63" t="e">
        <f>IF(#REF!&lt;&gt;"",#REF!,"")</f>
        <v>#REF!</v>
      </c>
      <c r="B567" s="63" t="e">
        <f>IF(#REF!&lt;&gt;"",#REF!,"")</f>
        <v>#REF!</v>
      </c>
      <c r="C567" s="63" t="e">
        <f>IF(#REF!&lt;&gt;"",#REF!,"")</f>
        <v>#REF!</v>
      </c>
      <c r="D567" s="63" t="e">
        <f>IF(#REF!&lt;&gt;"",#REF!,"")</f>
        <v>#REF!</v>
      </c>
      <c r="E567" s="63" t="e">
        <f>IF(#REF!&lt;&gt;"",#REF!,"")</f>
        <v>#REF!</v>
      </c>
      <c r="F567" s="63" t="e">
        <f>IF(#REF!&lt;&gt;"",#REF!,"")</f>
        <v>#REF!</v>
      </c>
      <c r="G567" s="64" t="e">
        <f>IF(#REF!&lt;&gt;"",#REF!,"")</f>
        <v>#REF!</v>
      </c>
      <c r="H567" s="64" t="e">
        <f>IF(#REF!&lt;&gt;"",#REF!,"")</f>
        <v>#REF!</v>
      </c>
      <c r="I567" s="64" t="e">
        <f>IF(ISNA(VLOOKUP(B567,Base!$B$3:$I$198,8,0)),"",IF(VLOOKUP(B567,Base!$B$3:$I$198,8,0)&gt;42468,VLOOKUP(B567,Base!$B$3:$I$198,8,0),""))</f>
        <v>#REF!</v>
      </c>
      <c r="J567" s="63" t="e">
        <f t="shared" si="16"/>
        <v>#REF!</v>
      </c>
      <c r="K567" s="69" t="e">
        <f t="shared" si="17"/>
        <v>#REF!</v>
      </c>
    </row>
    <row r="568" spans="1:11" x14ac:dyDescent="0.25">
      <c r="A568" s="63" t="e">
        <f>IF(#REF!&lt;&gt;"",#REF!,"")</f>
        <v>#REF!</v>
      </c>
      <c r="B568" s="63" t="e">
        <f>IF(#REF!&lt;&gt;"",#REF!,"")</f>
        <v>#REF!</v>
      </c>
      <c r="C568" s="63" t="e">
        <f>IF(#REF!&lt;&gt;"",#REF!,"")</f>
        <v>#REF!</v>
      </c>
      <c r="D568" s="63" t="e">
        <f>IF(#REF!&lt;&gt;"",#REF!,"")</f>
        <v>#REF!</v>
      </c>
      <c r="E568" s="63" t="e">
        <f>IF(#REF!&lt;&gt;"",#REF!,"")</f>
        <v>#REF!</v>
      </c>
      <c r="F568" s="63" t="e">
        <f>IF(#REF!&lt;&gt;"",#REF!,"")</f>
        <v>#REF!</v>
      </c>
      <c r="G568" s="64" t="e">
        <f>IF(#REF!&lt;&gt;"",#REF!,"")</f>
        <v>#REF!</v>
      </c>
      <c r="H568" s="64" t="e">
        <f>IF(#REF!&lt;&gt;"",#REF!,"")</f>
        <v>#REF!</v>
      </c>
      <c r="I568" s="64" t="e">
        <f>IF(ISNA(VLOOKUP(B568,Base!$B$3:$I$198,8,0)),"",IF(VLOOKUP(B568,Base!$B$3:$I$198,8,0)&gt;42468,VLOOKUP(B568,Base!$B$3:$I$198,8,0),""))</f>
        <v>#REF!</v>
      </c>
      <c r="J568" s="63" t="e">
        <f t="shared" si="16"/>
        <v>#REF!</v>
      </c>
      <c r="K568" s="69" t="e">
        <f t="shared" si="17"/>
        <v>#REF!</v>
      </c>
    </row>
    <row r="569" spans="1:11" x14ac:dyDescent="0.25">
      <c r="A569" s="63" t="e">
        <f>IF(#REF!&lt;&gt;"",#REF!,"")</f>
        <v>#REF!</v>
      </c>
      <c r="B569" s="63" t="e">
        <f>IF(#REF!&lt;&gt;"",#REF!,"")</f>
        <v>#REF!</v>
      </c>
      <c r="C569" s="63" t="e">
        <f>IF(#REF!&lt;&gt;"",#REF!,"")</f>
        <v>#REF!</v>
      </c>
      <c r="D569" s="63" t="e">
        <f>IF(#REF!&lt;&gt;"",#REF!,"")</f>
        <v>#REF!</v>
      </c>
      <c r="E569" s="63" t="e">
        <f>IF(#REF!&lt;&gt;"",#REF!,"")</f>
        <v>#REF!</v>
      </c>
      <c r="F569" s="63" t="e">
        <f>IF(#REF!&lt;&gt;"",#REF!,"")</f>
        <v>#REF!</v>
      </c>
      <c r="G569" s="64" t="e">
        <f>IF(#REF!&lt;&gt;"",#REF!,"")</f>
        <v>#REF!</v>
      </c>
      <c r="H569" s="64" t="e">
        <f>IF(#REF!&lt;&gt;"",#REF!,"")</f>
        <v>#REF!</v>
      </c>
      <c r="I569" s="64" t="e">
        <f>IF(ISNA(VLOOKUP(B569,Base!$B$3:$I$198,8,0)),"",IF(VLOOKUP(B569,Base!$B$3:$I$198,8,0)&gt;42468,VLOOKUP(B569,Base!$B$3:$I$198,8,0),""))</f>
        <v>#REF!</v>
      </c>
      <c r="J569" s="63" t="e">
        <f t="shared" si="16"/>
        <v>#REF!</v>
      </c>
      <c r="K569" s="69" t="e">
        <f t="shared" si="17"/>
        <v>#REF!</v>
      </c>
    </row>
    <row r="570" spans="1:11" x14ac:dyDescent="0.25">
      <c r="A570" s="63" t="e">
        <f>IF(#REF!&lt;&gt;"",#REF!,"")</f>
        <v>#REF!</v>
      </c>
      <c r="B570" s="63" t="e">
        <f>IF(#REF!&lt;&gt;"",#REF!,"")</f>
        <v>#REF!</v>
      </c>
      <c r="C570" s="63" t="e">
        <f>IF(#REF!&lt;&gt;"",#REF!,"")</f>
        <v>#REF!</v>
      </c>
      <c r="D570" s="63" t="e">
        <f>IF(#REF!&lt;&gt;"",#REF!,"")</f>
        <v>#REF!</v>
      </c>
      <c r="E570" s="63" t="e">
        <f>IF(#REF!&lt;&gt;"",#REF!,"")</f>
        <v>#REF!</v>
      </c>
      <c r="F570" s="63" t="e">
        <f>IF(#REF!&lt;&gt;"",#REF!,"")</f>
        <v>#REF!</v>
      </c>
      <c r="G570" s="64" t="e">
        <f>IF(#REF!&lt;&gt;"",#REF!,"")</f>
        <v>#REF!</v>
      </c>
      <c r="H570" s="64" t="e">
        <f>IF(#REF!&lt;&gt;"",#REF!,"")</f>
        <v>#REF!</v>
      </c>
      <c r="I570" s="64" t="e">
        <f>IF(ISNA(VLOOKUP(B570,Base!$B$3:$I$198,8,0)),"",IF(VLOOKUP(B570,Base!$B$3:$I$198,8,0)&gt;42468,VLOOKUP(B570,Base!$B$3:$I$198,8,0),""))</f>
        <v>#REF!</v>
      </c>
      <c r="J570" s="63" t="e">
        <f t="shared" si="16"/>
        <v>#REF!</v>
      </c>
      <c r="K570" s="69" t="e">
        <f t="shared" si="17"/>
        <v>#REF!</v>
      </c>
    </row>
    <row r="571" spans="1:11" x14ac:dyDescent="0.25">
      <c r="A571" s="63" t="e">
        <f>IF(#REF!&lt;&gt;"",#REF!,"")</f>
        <v>#REF!</v>
      </c>
      <c r="B571" s="63" t="e">
        <f>IF(#REF!&lt;&gt;"",#REF!,"")</f>
        <v>#REF!</v>
      </c>
      <c r="C571" s="63" t="e">
        <f>IF(#REF!&lt;&gt;"",#REF!,"")</f>
        <v>#REF!</v>
      </c>
      <c r="D571" s="63" t="e">
        <f>IF(#REF!&lt;&gt;"",#REF!,"")</f>
        <v>#REF!</v>
      </c>
      <c r="E571" s="63" t="e">
        <f>IF(#REF!&lt;&gt;"",#REF!,"")</f>
        <v>#REF!</v>
      </c>
      <c r="F571" s="63" t="e">
        <f>IF(#REF!&lt;&gt;"",#REF!,"")</f>
        <v>#REF!</v>
      </c>
      <c r="G571" s="64" t="e">
        <f>IF(#REF!&lt;&gt;"",#REF!,"")</f>
        <v>#REF!</v>
      </c>
      <c r="H571" s="64" t="e">
        <f>IF(#REF!&lt;&gt;"",#REF!,"")</f>
        <v>#REF!</v>
      </c>
      <c r="I571" s="64" t="e">
        <f>IF(ISNA(VLOOKUP(B571,Base!$B$3:$I$198,8,0)),"",IF(VLOOKUP(B571,Base!$B$3:$I$198,8,0)&gt;42468,VLOOKUP(B571,Base!$B$3:$I$198,8,0),""))</f>
        <v>#REF!</v>
      </c>
      <c r="J571" s="63" t="e">
        <f t="shared" si="16"/>
        <v>#REF!</v>
      </c>
      <c r="K571" s="69" t="e">
        <f t="shared" si="17"/>
        <v>#REF!</v>
      </c>
    </row>
    <row r="572" spans="1:11" x14ac:dyDescent="0.25">
      <c r="A572" s="63" t="e">
        <f>IF(#REF!&lt;&gt;"",#REF!,"")</f>
        <v>#REF!</v>
      </c>
      <c r="B572" s="63" t="e">
        <f>IF(#REF!&lt;&gt;"",#REF!,"")</f>
        <v>#REF!</v>
      </c>
      <c r="C572" s="63" t="e">
        <f>IF(#REF!&lt;&gt;"",#REF!,"")</f>
        <v>#REF!</v>
      </c>
      <c r="D572" s="63" t="e">
        <f>IF(#REF!&lt;&gt;"",#REF!,"")</f>
        <v>#REF!</v>
      </c>
      <c r="E572" s="63" t="e">
        <f>IF(#REF!&lt;&gt;"",#REF!,"")</f>
        <v>#REF!</v>
      </c>
      <c r="F572" s="63" t="e">
        <f>IF(#REF!&lt;&gt;"",#REF!,"")</f>
        <v>#REF!</v>
      </c>
      <c r="G572" s="64" t="e">
        <f>IF(#REF!&lt;&gt;"",#REF!,"")</f>
        <v>#REF!</v>
      </c>
      <c r="H572" s="64" t="e">
        <f>IF(#REF!&lt;&gt;"",#REF!,"")</f>
        <v>#REF!</v>
      </c>
      <c r="I572" s="64" t="e">
        <f>IF(ISNA(VLOOKUP(B572,Base!$B$3:$I$198,8,0)),"",IF(VLOOKUP(B572,Base!$B$3:$I$198,8,0)&gt;42468,VLOOKUP(B572,Base!$B$3:$I$198,8,0),""))</f>
        <v>#REF!</v>
      </c>
      <c r="J572" s="63" t="e">
        <f t="shared" si="16"/>
        <v>#REF!</v>
      </c>
      <c r="K572" s="69" t="e">
        <f t="shared" si="17"/>
        <v>#REF!</v>
      </c>
    </row>
    <row r="573" spans="1:11" x14ac:dyDescent="0.25">
      <c r="A573" s="63" t="e">
        <f>IF(#REF!&lt;&gt;"",#REF!,"")</f>
        <v>#REF!</v>
      </c>
      <c r="B573" s="63" t="e">
        <f>IF(#REF!&lt;&gt;"",#REF!,"")</f>
        <v>#REF!</v>
      </c>
      <c r="C573" s="63" t="e">
        <f>IF(#REF!&lt;&gt;"",#REF!,"")</f>
        <v>#REF!</v>
      </c>
      <c r="D573" s="63" t="e">
        <f>IF(#REF!&lt;&gt;"",#REF!,"")</f>
        <v>#REF!</v>
      </c>
      <c r="E573" s="63" t="e">
        <f>IF(#REF!&lt;&gt;"",#REF!,"")</f>
        <v>#REF!</v>
      </c>
      <c r="F573" s="63" t="e">
        <f>IF(#REF!&lt;&gt;"",#REF!,"")</f>
        <v>#REF!</v>
      </c>
      <c r="G573" s="64" t="e">
        <f>IF(#REF!&lt;&gt;"",#REF!,"")</f>
        <v>#REF!</v>
      </c>
      <c r="H573" s="64" t="e">
        <f>IF(#REF!&lt;&gt;"",#REF!,"")</f>
        <v>#REF!</v>
      </c>
      <c r="I573" s="64" t="e">
        <f>IF(ISNA(VLOOKUP(B573,Base!$B$3:$I$198,8,0)),"",IF(VLOOKUP(B573,Base!$B$3:$I$198,8,0)&gt;42468,VLOOKUP(B573,Base!$B$3:$I$198,8,0),""))</f>
        <v>#REF!</v>
      </c>
      <c r="J573" s="63" t="e">
        <f t="shared" si="16"/>
        <v>#REF!</v>
      </c>
      <c r="K573" s="69" t="e">
        <f t="shared" si="17"/>
        <v>#REF!</v>
      </c>
    </row>
    <row r="574" spans="1:11" x14ac:dyDescent="0.25">
      <c r="A574" s="63" t="e">
        <f>IF(#REF!&lt;&gt;"",#REF!,"")</f>
        <v>#REF!</v>
      </c>
      <c r="B574" s="63" t="e">
        <f>IF(#REF!&lt;&gt;"",#REF!,"")</f>
        <v>#REF!</v>
      </c>
      <c r="C574" s="63" t="e">
        <f>IF(#REF!&lt;&gt;"",#REF!,"")</f>
        <v>#REF!</v>
      </c>
      <c r="D574" s="63" t="e">
        <f>IF(#REF!&lt;&gt;"",#REF!,"")</f>
        <v>#REF!</v>
      </c>
      <c r="E574" s="63" t="e">
        <f>IF(#REF!&lt;&gt;"",#REF!,"")</f>
        <v>#REF!</v>
      </c>
      <c r="F574" s="63" t="e">
        <f>IF(#REF!&lt;&gt;"",#REF!,"")</f>
        <v>#REF!</v>
      </c>
      <c r="G574" s="64" t="e">
        <f>IF(#REF!&lt;&gt;"",#REF!,"")</f>
        <v>#REF!</v>
      </c>
      <c r="H574" s="64" t="e">
        <f>IF(#REF!&lt;&gt;"",#REF!,"")</f>
        <v>#REF!</v>
      </c>
      <c r="I574" s="64" t="e">
        <f>IF(ISNA(VLOOKUP(B574,Base!$B$3:$I$198,8,0)),"",IF(VLOOKUP(B574,Base!$B$3:$I$198,8,0)&gt;42468,VLOOKUP(B574,Base!$B$3:$I$198,8,0),""))</f>
        <v>#REF!</v>
      </c>
      <c r="J574" s="63" t="e">
        <f t="shared" si="16"/>
        <v>#REF!</v>
      </c>
      <c r="K574" s="69" t="e">
        <f t="shared" si="17"/>
        <v>#REF!</v>
      </c>
    </row>
    <row r="575" spans="1:11" x14ac:dyDescent="0.25">
      <c r="A575" s="63" t="e">
        <f>IF(#REF!&lt;&gt;"",#REF!,"")</f>
        <v>#REF!</v>
      </c>
      <c r="B575" s="63" t="e">
        <f>IF(#REF!&lt;&gt;"",#REF!,"")</f>
        <v>#REF!</v>
      </c>
      <c r="C575" s="63" t="e">
        <f>IF(#REF!&lt;&gt;"",#REF!,"")</f>
        <v>#REF!</v>
      </c>
      <c r="D575" s="63" t="e">
        <f>IF(#REF!&lt;&gt;"",#REF!,"")</f>
        <v>#REF!</v>
      </c>
      <c r="E575" s="63" t="e">
        <f>IF(#REF!&lt;&gt;"",#REF!,"")</f>
        <v>#REF!</v>
      </c>
      <c r="F575" s="63" t="e">
        <f>IF(#REF!&lt;&gt;"",#REF!,"")</f>
        <v>#REF!</v>
      </c>
      <c r="G575" s="64" t="e">
        <f>IF(#REF!&lt;&gt;"",#REF!,"")</f>
        <v>#REF!</v>
      </c>
      <c r="H575" s="64" t="e">
        <f>IF(#REF!&lt;&gt;"",#REF!,"")</f>
        <v>#REF!</v>
      </c>
      <c r="I575" s="64" t="e">
        <f>IF(ISNA(VLOOKUP(B575,Base!$B$3:$I$198,8,0)),"",IF(VLOOKUP(B575,Base!$B$3:$I$198,8,0)&gt;42468,VLOOKUP(B575,Base!$B$3:$I$198,8,0),""))</f>
        <v>#REF!</v>
      </c>
      <c r="J575" s="63" t="e">
        <f t="shared" si="16"/>
        <v>#REF!</v>
      </c>
      <c r="K575" s="69" t="e">
        <f t="shared" si="17"/>
        <v>#REF!</v>
      </c>
    </row>
    <row r="576" spans="1:11" x14ac:dyDescent="0.25">
      <c r="A576" s="63" t="e">
        <f>IF(#REF!&lt;&gt;"",#REF!,"")</f>
        <v>#REF!</v>
      </c>
      <c r="B576" s="63" t="e">
        <f>IF(#REF!&lt;&gt;"",#REF!,"")</f>
        <v>#REF!</v>
      </c>
      <c r="C576" s="63" t="e">
        <f>IF(#REF!&lt;&gt;"",#REF!,"")</f>
        <v>#REF!</v>
      </c>
      <c r="D576" s="63" t="e">
        <f>IF(#REF!&lt;&gt;"",#REF!,"")</f>
        <v>#REF!</v>
      </c>
      <c r="E576" s="63" t="e">
        <f>IF(#REF!&lt;&gt;"",#REF!,"")</f>
        <v>#REF!</v>
      </c>
      <c r="F576" s="63" t="e">
        <f>IF(#REF!&lt;&gt;"",#REF!,"")</f>
        <v>#REF!</v>
      </c>
      <c r="G576" s="64" t="e">
        <f>IF(#REF!&lt;&gt;"",#REF!,"")</f>
        <v>#REF!</v>
      </c>
      <c r="H576" s="64" t="e">
        <f>IF(#REF!&lt;&gt;"",#REF!,"")</f>
        <v>#REF!</v>
      </c>
      <c r="I576" s="64" t="e">
        <f>IF(ISNA(VLOOKUP(B576,Base!$B$3:$I$198,8,0)),"",IF(VLOOKUP(B576,Base!$B$3:$I$198,8,0)&gt;42468,VLOOKUP(B576,Base!$B$3:$I$198,8,0),""))</f>
        <v>#REF!</v>
      </c>
      <c r="J576" s="63" t="e">
        <f t="shared" si="16"/>
        <v>#REF!</v>
      </c>
      <c r="K576" s="69" t="e">
        <f t="shared" si="17"/>
        <v>#REF!</v>
      </c>
    </row>
    <row r="577" spans="1:11" x14ac:dyDescent="0.25">
      <c r="A577" s="63" t="e">
        <f>IF(#REF!&lt;&gt;"",#REF!,"")</f>
        <v>#REF!</v>
      </c>
      <c r="B577" s="63" t="e">
        <f>IF(#REF!&lt;&gt;"",#REF!,"")</f>
        <v>#REF!</v>
      </c>
      <c r="C577" s="63" t="e">
        <f>IF(#REF!&lt;&gt;"",#REF!,"")</f>
        <v>#REF!</v>
      </c>
      <c r="D577" s="63" t="e">
        <f>IF(#REF!&lt;&gt;"",#REF!,"")</f>
        <v>#REF!</v>
      </c>
      <c r="E577" s="63" t="e">
        <f>IF(#REF!&lt;&gt;"",#REF!,"")</f>
        <v>#REF!</v>
      </c>
      <c r="F577" s="63" t="e">
        <f>IF(#REF!&lt;&gt;"",#REF!,"")</f>
        <v>#REF!</v>
      </c>
      <c r="G577" s="64" t="e">
        <f>IF(#REF!&lt;&gt;"",#REF!,"")</f>
        <v>#REF!</v>
      </c>
      <c r="H577" s="64" t="e">
        <f>IF(#REF!&lt;&gt;"",#REF!,"")</f>
        <v>#REF!</v>
      </c>
      <c r="I577" s="64" t="e">
        <f>IF(ISNA(VLOOKUP(B577,Base!$B$3:$I$198,8,0)),"",IF(VLOOKUP(B577,Base!$B$3:$I$198,8,0)&gt;42468,VLOOKUP(B577,Base!$B$3:$I$198,8,0),""))</f>
        <v>#REF!</v>
      </c>
      <c r="J577" s="63" t="e">
        <f t="shared" si="16"/>
        <v>#REF!</v>
      </c>
      <c r="K577" s="69" t="e">
        <f t="shared" si="17"/>
        <v>#REF!</v>
      </c>
    </row>
    <row r="578" spans="1:11" x14ac:dyDescent="0.25">
      <c r="A578" s="63" t="e">
        <f>IF(#REF!&lt;&gt;"",#REF!,"")</f>
        <v>#REF!</v>
      </c>
      <c r="B578" s="63" t="e">
        <f>IF(#REF!&lt;&gt;"",#REF!,"")</f>
        <v>#REF!</v>
      </c>
      <c r="C578" s="63" t="e">
        <f>IF(#REF!&lt;&gt;"",#REF!,"")</f>
        <v>#REF!</v>
      </c>
      <c r="D578" s="63" t="e">
        <f>IF(#REF!&lt;&gt;"",#REF!,"")</f>
        <v>#REF!</v>
      </c>
      <c r="E578" s="63" t="e">
        <f>IF(#REF!&lt;&gt;"",#REF!,"")</f>
        <v>#REF!</v>
      </c>
      <c r="F578" s="63" t="e">
        <f>IF(#REF!&lt;&gt;"",#REF!,"")</f>
        <v>#REF!</v>
      </c>
      <c r="G578" s="64" t="e">
        <f>IF(#REF!&lt;&gt;"",#REF!,"")</f>
        <v>#REF!</v>
      </c>
      <c r="H578" s="64" t="e">
        <f>IF(#REF!&lt;&gt;"",#REF!,"")</f>
        <v>#REF!</v>
      </c>
      <c r="I578" s="64" t="e">
        <f>IF(ISNA(VLOOKUP(B578,Base!$B$3:$I$198,8,0)),"",IF(VLOOKUP(B578,Base!$B$3:$I$198,8,0)&gt;42468,VLOOKUP(B578,Base!$B$3:$I$198,8,0),""))</f>
        <v>#REF!</v>
      </c>
      <c r="J578" s="63" t="e">
        <f t="shared" si="16"/>
        <v>#REF!</v>
      </c>
      <c r="K578" s="69" t="e">
        <f t="shared" si="17"/>
        <v>#REF!</v>
      </c>
    </row>
    <row r="579" spans="1:11" x14ac:dyDescent="0.25">
      <c r="A579" s="63" t="e">
        <f>IF(#REF!&lt;&gt;"",#REF!,"")</f>
        <v>#REF!</v>
      </c>
      <c r="B579" s="63" t="e">
        <f>IF(#REF!&lt;&gt;"",#REF!,"")</f>
        <v>#REF!</v>
      </c>
      <c r="C579" s="63" t="e">
        <f>IF(#REF!&lt;&gt;"",#REF!,"")</f>
        <v>#REF!</v>
      </c>
      <c r="D579" s="63" t="e">
        <f>IF(#REF!&lt;&gt;"",#REF!,"")</f>
        <v>#REF!</v>
      </c>
      <c r="E579" s="63" t="e">
        <f>IF(#REF!&lt;&gt;"",#REF!,"")</f>
        <v>#REF!</v>
      </c>
      <c r="F579" s="63" t="e">
        <f>IF(#REF!&lt;&gt;"",#REF!,"")</f>
        <v>#REF!</v>
      </c>
      <c r="G579" s="64" t="e">
        <f>IF(#REF!&lt;&gt;"",#REF!,"")</f>
        <v>#REF!</v>
      </c>
      <c r="H579" s="64" t="e">
        <f>IF(#REF!&lt;&gt;"",#REF!,"")</f>
        <v>#REF!</v>
      </c>
      <c r="I579" s="64" t="e">
        <f>IF(ISNA(VLOOKUP(B579,Base!$B$3:$I$198,8,0)),"",IF(VLOOKUP(B579,Base!$B$3:$I$198,8,0)&gt;42468,VLOOKUP(B579,Base!$B$3:$I$198,8,0),""))</f>
        <v>#REF!</v>
      </c>
      <c r="J579" s="63" t="e">
        <f t="shared" ref="J579:J642" si="18">IF(E579&lt;&gt;"",IF(E579="NO",IF(ISNUMBER(G579),IF(ISNUMBER(H579),H579-G579,"Sin fecha final"),"Sin fecha inicial"),"Permanente"),"")</f>
        <v>#REF!</v>
      </c>
      <c r="K579" s="69" t="e">
        <f t="shared" ref="K579:K642" si="19">IF(E579&lt;&gt;"",IF(E579="NO",IF(ISNUMBER(H579),IF(ISNUMBER(I579),I579-H579,"Sin fecha final"),"Sin fecha inicial"),"Permanente"),"")</f>
        <v>#REF!</v>
      </c>
    </row>
    <row r="580" spans="1:11" x14ac:dyDescent="0.25">
      <c r="A580" s="63" t="e">
        <f>IF(#REF!&lt;&gt;"",#REF!,"")</f>
        <v>#REF!</v>
      </c>
      <c r="B580" s="63" t="e">
        <f>IF(#REF!&lt;&gt;"",#REF!,"")</f>
        <v>#REF!</v>
      </c>
      <c r="C580" s="63" t="e">
        <f>IF(#REF!&lt;&gt;"",#REF!,"")</f>
        <v>#REF!</v>
      </c>
      <c r="D580" s="63" t="e">
        <f>IF(#REF!&lt;&gt;"",#REF!,"")</f>
        <v>#REF!</v>
      </c>
      <c r="E580" s="63" t="e">
        <f>IF(#REF!&lt;&gt;"",#REF!,"")</f>
        <v>#REF!</v>
      </c>
      <c r="F580" s="63" t="e">
        <f>IF(#REF!&lt;&gt;"",#REF!,"")</f>
        <v>#REF!</v>
      </c>
      <c r="G580" s="64" t="e">
        <f>IF(#REF!&lt;&gt;"",#REF!,"")</f>
        <v>#REF!</v>
      </c>
      <c r="H580" s="64" t="e">
        <f>IF(#REF!&lt;&gt;"",#REF!,"")</f>
        <v>#REF!</v>
      </c>
      <c r="I580" s="64" t="e">
        <f>IF(ISNA(VLOOKUP(B580,Base!$B$3:$I$198,8,0)),"",IF(VLOOKUP(B580,Base!$B$3:$I$198,8,0)&gt;42468,VLOOKUP(B580,Base!$B$3:$I$198,8,0),""))</f>
        <v>#REF!</v>
      </c>
      <c r="J580" s="63" t="e">
        <f t="shared" si="18"/>
        <v>#REF!</v>
      </c>
      <c r="K580" s="69" t="e">
        <f t="shared" si="19"/>
        <v>#REF!</v>
      </c>
    </row>
    <row r="581" spans="1:11" x14ac:dyDescent="0.25">
      <c r="A581" s="63" t="e">
        <f>IF(#REF!&lt;&gt;"",#REF!,"")</f>
        <v>#REF!</v>
      </c>
      <c r="B581" s="63" t="e">
        <f>IF(#REF!&lt;&gt;"",#REF!,"")</f>
        <v>#REF!</v>
      </c>
      <c r="C581" s="63" t="e">
        <f>IF(#REF!&lt;&gt;"",#REF!,"")</f>
        <v>#REF!</v>
      </c>
      <c r="D581" s="63" t="e">
        <f>IF(#REF!&lt;&gt;"",#REF!,"")</f>
        <v>#REF!</v>
      </c>
      <c r="E581" s="63" t="e">
        <f>IF(#REF!&lt;&gt;"",#REF!,"")</f>
        <v>#REF!</v>
      </c>
      <c r="F581" s="63" t="e">
        <f>IF(#REF!&lt;&gt;"",#REF!,"")</f>
        <v>#REF!</v>
      </c>
      <c r="G581" s="64" t="e">
        <f>IF(#REF!&lt;&gt;"",#REF!,"")</f>
        <v>#REF!</v>
      </c>
      <c r="H581" s="64" t="e">
        <f>IF(#REF!&lt;&gt;"",#REF!,"")</f>
        <v>#REF!</v>
      </c>
      <c r="I581" s="64" t="e">
        <f>IF(ISNA(VLOOKUP(B581,Base!$B$3:$I$198,8,0)),"",IF(VLOOKUP(B581,Base!$B$3:$I$198,8,0)&gt;42468,VLOOKUP(B581,Base!$B$3:$I$198,8,0),""))</f>
        <v>#REF!</v>
      </c>
      <c r="J581" s="63" t="e">
        <f t="shared" si="18"/>
        <v>#REF!</v>
      </c>
      <c r="K581" s="69" t="e">
        <f t="shared" si="19"/>
        <v>#REF!</v>
      </c>
    </row>
    <row r="582" spans="1:11" x14ac:dyDescent="0.25">
      <c r="A582" s="63" t="e">
        <f>IF(#REF!&lt;&gt;"",#REF!,"")</f>
        <v>#REF!</v>
      </c>
      <c r="B582" s="63" t="e">
        <f>IF(#REF!&lt;&gt;"",#REF!,"")</f>
        <v>#REF!</v>
      </c>
      <c r="C582" s="63" t="e">
        <f>IF(#REF!&lt;&gt;"",#REF!,"")</f>
        <v>#REF!</v>
      </c>
      <c r="D582" s="63" t="e">
        <f>IF(#REF!&lt;&gt;"",#REF!,"")</f>
        <v>#REF!</v>
      </c>
      <c r="E582" s="63" t="e">
        <f>IF(#REF!&lt;&gt;"",#REF!,"")</f>
        <v>#REF!</v>
      </c>
      <c r="F582" s="63" t="e">
        <f>IF(#REF!&lt;&gt;"",#REF!,"")</f>
        <v>#REF!</v>
      </c>
      <c r="G582" s="64" t="e">
        <f>IF(#REF!&lt;&gt;"",#REF!,"")</f>
        <v>#REF!</v>
      </c>
      <c r="H582" s="64" t="e">
        <f>IF(#REF!&lt;&gt;"",#REF!,"")</f>
        <v>#REF!</v>
      </c>
      <c r="I582" s="64" t="e">
        <f>IF(ISNA(VLOOKUP(B582,Base!$B$3:$I$198,8,0)),"",IF(VLOOKUP(B582,Base!$B$3:$I$198,8,0)&gt;42468,VLOOKUP(B582,Base!$B$3:$I$198,8,0),""))</f>
        <v>#REF!</v>
      </c>
      <c r="J582" s="63" t="e">
        <f t="shared" si="18"/>
        <v>#REF!</v>
      </c>
      <c r="K582" s="69" t="e">
        <f t="shared" si="19"/>
        <v>#REF!</v>
      </c>
    </row>
    <row r="583" spans="1:11" x14ac:dyDescent="0.25">
      <c r="A583" s="63" t="e">
        <f>IF(#REF!&lt;&gt;"",#REF!,"")</f>
        <v>#REF!</v>
      </c>
      <c r="B583" s="63" t="e">
        <f>IF(#REF!&lt;&gt;"",#REF!,"")</f>
        <v>#REF!</v>
      </c>
      <c r="C583" s="63" t="e">
        <f>IF(#REF!&lt;&gt;"",#REF!,"")</f>
        <v>#REF!</v>
      </c>
      <c r="D583" s="63" t="e">
        <f>IF(#REF!&lt;&gt;"",#REF!,"")</f>
        <v>#REF!</v>
      </c>
      <c r="E583" s="63" t="e">
        <f>IF(#REF!&lt;&gt;"",#REF!,"")</f>
        <v>#REF!</v>
      </c>
      <c r="F583" s="63" t="e">
        <f>IF(#REF!&lt;&gt;"",#REF!,"")</f>
        <v>#REF!</v>
      </c>
      <c r="G583" s="64" t="e">
        <f>IF(#REF!&lt;&gt;"",#REF!,"")</f>
        <v>#REF!</v>
      </c>
      <c r="H583" s="64" t="e">
        <f>IF(#REF!&lt;&gt;"",#REF!,"")</f>
        <v>#REF!</v>
      </c>
      <c r="I583" s="64" t="e">
        <f>IF(ISNA(VLOOKUP(B583,Base!$B$3:$I$198,8,0)),"",IF(VLOOKUP(B583,Base!$B$3:$I$198,8,0)&gt;42468,VLOOKUP(B583,Base!$B$3:$I$198,8,0),""))</f>
        <v>#REF!</v>
      </c>
      <c r="J583" s="63" t="e">
        <f t="shared" si="18"/>
        <v>#REF!</v>
      </c>
      <c r="K583" s="69" t="e">
        <f t="shared" si="19"/>
        <v>#REF!</v>
      </c>
    </row>
    <row r="584" spans="1:11" x14ac:dyDescent="0.25">
      <c r="A584" s="63" t="e">
        <f>IF(#REF!&lt;&gt;"",#REF!,"")</f>
        <v>#REF!</v>
      </c>
      <c r="B584" s="63" t="e">
        <f>IF(#REF!&lt;&gt;"",#REF!,"")</f>
        <v>#REF!</v>
      </c>
      <c r="C584" s="63" t="e">
        <f>IF(#REF!&lt;&gt;"",#REF!,"")</f>
        <v>#REF!</v>
      </c>
      <c r="D584" s="63" t="e">
        <f>IF(#REF!&lt;&gt;"",#REF!,"")</f>
        <v>#REF!</v>
      </c>
      <c r="E584" s="63" t="e">
        <f>IF(#REF!&lt;&gt;"",#REF!,"")</f>
        <v>#REF!</v>
      </c>
      <c r="F584" s="63" t="e">
        <f>IF(#REF!&lt;&gt;"",#REF!,"")</f>
        <v>#REF!</v>
      </c>
      <c r="G584" s="64" t="e">
        <f>IF(#REF!&lt;&gt;"",#REF!,"")</f>
        <v>#REF!</v>
      </c>
      <c r="H584" s="64" t="e">
        <f>IF(#REF!&lt;&gt;"",#REF!,"")</f>
        <v>#REF!</v>
      </c>
      <c r="I584" s="64" t="e">
        <f>IF(ISNA(VLOOKUP(B584,Base!$B$3:$I$198,8,0)),"",IF(VLOOKUP(B584,Base!$B$3:$I$198,8,0)&gt;42468,VLOOKUP(B584,Base!$B$3:$I$198,8,0),""))</f>
        <v>#REF!</v>
      </c>
      <c r="J584" s="63" t="e">
        <f t="shared" si="18"/>
        <v>#REF!</v>
      </c>
      <c r="K584" s="69" t="e">
        <f t="shared" si="19"/>
        <v>#REF!</v>
      </c>
    </row>
    <row r="585" spans="1:11" x14ac:dyDescent="0.25">
      <c r="A585" s="63" t="e">
        <f>IF(#REF!&lt;&gt;"",#REF!,"")</f>
        <v>#REF!</v>
      </c>
      <c r="B585" s="63" t="e">
        <f>IF(#REF!&lt;&gt;"",#REF!,"")</f>
        <v>#REF!</v>
      </c>
      <c r="C585" s="63" t="e">
        <f>IF(#REF!&lt;&gt;"",#REF!,"")</f>
        <v>#REF!</v>
      </c>
      <c r="D585" s="63" t="e">
        <f>IF(#REF!&lt;&gt;"",#REF!,"")</f>
        <v>#REF!</v>
      </c>
      <c r="E585" s="63" t="e">
        <f>IF(#REF!&lt;&gt;"",#REF!,"")</f>
        <v>#REF!</v>
      </c>
      <c r="F585" s="63" t="e">
        <f>IF(#REF!&lt;&gt;"",#REF!,"")</f>
        <v>#REF!</v>
      </c>
      <c r="G585" s="64" t="e">
        <f>IF(#REF!&lt;&gt;"",#REF!,"")</f>
        <v>#REF!</v>
      </c>
      <c r="H585" s="64" t="e">
        <f>IF(#REF!&lt;&gt;"",#REF!,"")</f>
        <v>#REF!</v>
      </c>
      <c r="I585" s="64" t="e">
        <f>IF(ISNA(VLOOKUP(B585,Base!$B$3:$I$198,8,0)),"",IF(VLOOKUP(B585,Base!$B$3:$I$198,8,0)&gt;42468,VLOOKUP(B585,Base!$B$3:$I$198,8,0),""))</f>
        <v>#REF!</v>
      </c>
      <c r="J585" s="63" t="e">
        <f t="shared" si="18"/>
        <v>#REF!</v>
      </c>
      <c r="K585" s="69" t="e">
        <f t="shared" si="19"/>
        <v>#REF!</v>
      </c>
    </row>
    <row r="586" spans="1:11" x14ac:dyDescent="0.25">
      <c r="A586" s="63" t="e">
        <f>IF(#REF!&lt;&gt;"",#REF!,"")</f>
        <v>#REF!</v>
      </c>
      <c r="B586" s="63" t="e">
        <f>IF(#REF!&lt;&gt;"",#REF!,"")</f>
        <v>#REF!</v>
      </c>
      <c r="C586" s="63" t="e">
        <f>IF(#REF!&lt;&gt;"",#REF!,"")</f>
        <v>#REF!</v>
      </c>
      <c r="D586" s="63" t="e">
        <f>IF(#REF!&lt;&gt;"",#REF!,"")</f>
        <v>#REF!</v>
      </c>
      <c r="E586" s="63" t="e">
        <f>IF(#REF!&lt;&gt;"",#REF!,"")</f>
        <v>#REF!</v>
      </c>
      <c r="F586" s="63" t="e">
        <f>IF(#REF!&lt;&gt;"",#REF!,"")</f>
        <v>#REF!</v>
      </c>
      <c r="G586" s="64" t="e">
        <f>IF(#REF!&lt;&gt;"",#REF!,"")</f>
        <v>#REF!</v>
      </c>
      <c r="H586" s="64" t="e">
        <f>IF(#REF!&lt;&gt;"",#REF!,"")</f>
        <v>#REF!</v>
      </c>
      <c r="I586" s="64" t="e">
        <f>IF(ISNA(VLOOKUP(B586,Base!$B$3:$I$198,8,0)),"",IF(VLOOKUP(B586,Base!$B$3:$I$198,8,0)&gt;42468,VLOOKUP(B586,Base!$B$3:$I$198,8,0),""))</f>
        <v>#REF!</v>
      </c>
      <c r="J586" s="63" t="e">
        <f t="shared" si="18"/>
        <v>#REF!</v>
      </c>
      <c r="K586" s="69" t="e">
        <f t="shared" si="19"/>
        <v>#REF!</v>
      </c>
    </row>
    <row r="587" spans="1:11" x14ac:dyDescent="0.25">
      <c r="A587" s="63" t="e">
        <f>IF(#REF!&lt;&gt;"",#REF!,"")</f>
        <v>#REF!</v>
      </c>
      <c r="B587" s="63" t="e">
        <f>IF(#REF!&lt;&gt;"",#REF!,"")</f>
        <v>#REF!</v>
      </c>
      <c r="C587" s="63" t="e">
        <f>IF(#REF!&lt;&gt;"",#REF!,"")</f>
        <v>#REF!</v>
      </c>
      <c r="D587" s="63" t="e">
        <f>IF(#REF!&lt;&gt;"",#REF!,"")</f>
        <v>#REF!</v>
      </c>
      <c r="E587" s="63" t="e">
        <f>IF(#REF!&lt;&gt;"",#REF!,"")</f>
        <v>#REF!</v>
      </c>
      <c r="F587" s="63" t="e">
        <f>IF(#REF!&lt;&gt;"",#REF!,"")</f>
        <v>#REF!</v>
      </c>
      <c r="G587" s="64" t="e">
        <f>IF(#REF!&lt;&gt;"",#REF!,"")</f>
        <v>#REF!</v>
      </c>
      <c r="H587" s="64" t="e">
        <f>IF(#REF!&lt;&gt;"",#REF!,"")</f>
        <v>#REF!</v>
      </c>
      <c r="I587" s="64" t="e">
        <f>IF(ISNA(VLOOKUP(B587,Base!$B$3:$I$198,8,0)),"",IF(VLOOKUP(B587,Base!$B$3:$I$198,8,0)&gt;42468,VLOOKUP(B587,Base!$B$3:$I$198,8,0),""))</f>
        <v>#REF!</v>
      </c>
      <c r="J587" s="63" t="e">
        <f t="shared" si="18"/>
        <v>#REF!</v>
      </c>
      <c r="K587" s="69" t="e">
        <f t="shared" si="19"/>
        <v>#REF!</v>
      </c>
    </row>
    <row r="588" spans="1:11" x14ac:dyDescent="0.25">
      <c r="A588" s="63" t="e">
        <f>IF(#REF!&lt;&gt;"",#REF!,"")</f>
        <v>#REF!</v>
      </c>
      <c r="B588" s="63" t="e">
        <f>IF(#REF!&lt;&gt;"",#REF!,"")</f>
        <v>#REF!</v>
      </c>
      <c r="C588" s="63" t="e">
        <f>IF(#REF!&lt;&gt;"",#REF!,"")</f>
        <v>#REF!</v>
      </c>
      <c r="D588" s="63" t="e">
        <f>IF(#REF!&lt;&gt;"",#REF!,"")</f>
        <v>#REF!</v>
      </c>
      <c r="E588" s="63" t="e">
        <f>IF(#REF!&lt;&gt;"",#REF!,"")</f>
        <v>#REF!</v>
      </c>
      <c r="F588" s="63" t="e">
        <f>IF(#REF!&lt;&gt;"",#REF!,"")</f>
        <v>#REF!</v>
      </c>
      <c r="G588" s="64" t="e">
        <f>IF(#REF!&lt;&gt;"",#REF!,"")</f>
        <v>#REF!</v>
      </c>
      <c r="H588" s="64" t="e">
        <f>IF(#REF!&lt;&gt;"",#REF!,"")</f>
        <v>#REF!</v>
      </c>
      <c r="I588" s="64" t="e">
        <f>IF(ISNA(VLOOKUP(B588,Base!$B$3:$I$198,8,0)),"",IF(VLOOKUP(B588,Base!$B$3:$I$198,8,0)&gt;42468,VLOOKUP(B588,Base!$B$3:$I$198,8,0),""))</f>
        <v>#REF!</v>
      </c>
      <c r="J588" s="63" t="e">
        <f t="shared" si="18"/>
        <v>#REF!</v>
      </c>
      <c r="K588" s="69" t="e">
        <f t="shared" si="19"/>
        <v>#REF!</v>
      </c>
    </row>
    <row r="589" spans="1:11" x14ac:dyDescent="0.25">
      <c r="A589" s="63" t="e">
        <f>IF(#REF!&lt;&gt;"",#REF!,"")</f>
        <v>#REF!</v>
      </c>
      <c r="B589" s="63" t="e">
        <f>IF(#REF!&lt;&gt;"",#REF!,"")</f>
        <v>#REF!</v>
      </c>
      <c r="C589" s="63" t="e">
        <f>IF(#REF!&lt;&gt;"",#REF!,"")</f>
        <v>#REF!</v>
      </c>
      <c r="D589" s="63" t="e">
        <f>IF(#REF!&lt;&gt;"",#REF!,"")</f>
        <v>#REF!</v>
      </c>
      <c r="E589" s="63" t="e">
        <f>IF(#REF!&lt;&gt;"",#REF!,"")</f>
        <v>#REF!</v>
      </c>
      <c r="F589" s="63" t="e">
        <f>IF(#REF!&lt;&gt;"",#REF!,"")</f>
        <v>#REF!</v>
      </c>
      <c r="G589" s="64" t="e">
        <f>IF(#REF!&lt;&gt;"",#REF!,"")</f>
        <v>#REF!</v>
      </c>
      <c r="H589" s="64" t="e">
        <f>IF(#REF!&lt;&gt;"",#REF!,"")</f>
        <v>#REF!</v>
      </c>
      <c r="I589" s="64" t="e">
        <f>IF(ISNA(VLOOKUP(B589,Base!$B$3:$I$198,8,0)),"",IF(VLOOKUP(B589,Base!$B$3:$I$198,8,0)&gt;42468,VLOOKUP(B589,Base!$B$3:$I$198,8,0),""))</f>
        <v>#REF!</v>
      </c>
      <c r="J589" s="63" t="e">
        <f t="shared" si="18"/>
        <v>#REF!</v>
      </c>
      <c r="K589" s="69" t="e">
        <f t="shared" si="19"/>
        <v>#REF!</v>
      </c>
    </row>
    <row r="590" spans="1:11" x14ac:dyDescent="0.25">
      <c r="A590" s="63" t="e">
        <f>IF(#REF!&lt;&gt;"",#REF!,"")</f>
        <v>#REF!</v>
      </c>
      <c r="B590" s="63" t="e">
        <f>IF(#REF!&lt;&gt;"",#REF!,"")</f>
        <v>#REF!</v>
      </c>
      <c r="C590" s="63" t="e">
        <f>IF(#REF!&lt;&gt;"",#REF!,"")</f>
        <v>#REF!</v>
      </c>
      <c r="D590" s="63" t="e">
        <f>IF(#REF!&lt;&gt;"",#REF!,"")</f>
        <v>#REF!</v>
      </c>
      <c r="E590" s="63" t="e">
        <f>IF(#REF!&lt;&gt;"",#REF!,"")</f>
        <v>#REF!</v>
      </c>
      <c r="F590" s="63" t="e">
        <f>IF(#REF!&lt;&gt;"",#REF!,"")</f>
        <v>#REF!</v>
      </c>
      <c r="G590" s="64" t="e">
        <f>IF(#REF!&lt;&gt;"",#REF!,"")</f>
        <v>#REF!</v>
      </c>
      <c r="H590" s="64" t="e">
        <f>IF(#REF!&lt;&gt;"",#REF!,"")</f>
        <v>#REF!</v>
      </c>
      <c r="I590" s="64" t="e">
        <f>IF(ISNA(VLOOKUP(B590,Base!$B$3:$I$198,8,0)),"",IF(VLOOKUP(B590,Base!$B$3:$I$198,8,0)&gt;42468,VLOOKUP(B590,Base!$B$3:$I$198,8,0),""))</f>
        <v>#REF!</v>
      </c>
      <c r="J590" s="63" t="e">
        <f t="shared" si="18"/>
        <v>#REF!</v>
      </c>
      <c r="K590" s="69" t="e">
        <f t="shared" si="19"/>
        <v>#REF!</v>
      </c>
    </row>
    <row r="591" spans="1:11" x14ac:dyDescent="0.25">
      <c r="A591" s="63" t="e">
        <f>IF(#REF!&lt;&gt;"",#REF!,"")</f>
        <v>#REF!</v>
      </c>
      <c r="B591" s="63" t="e">
        <f>IF(#REF!&lt;&gt;"",#REF!,"")</f>
        <v>#REF!</v>
      </c>
      <c r="C591" s="63" t="e">
        <f>IF(#REF!&lt;&gt;"",#REF!,"")</f>
        <v>#REF!</v>
      </c>
      <c r="D591" s="63" t="e">
        <f>IF(#REF!&lt;&gt;"",#REF!,"")</f>
        <v>#REF!</v>
      </c>
      <c r="E591" s="63" t="e">
        <f>IF(#REF!&lt;&gt;"",#REF!,"")</f>
        <v>#REF!</v>
      </c>
      <c r="F591" s="63" t="e">
        <f>IF(#REF!&lt;&gt;"",#REF!,"")</f>
        <v>#REF!</v>
      </c>
      <c r="G591" s="64" t="e">
        <f>IF(#REF!&lt;&gt;"",#REF!,"")</f>
        <v>#REF!</v>
      </c>
      <c r="H591" s="64" t="e">
        <f>IF(#REF!&lt;&gt;"",#REF!,"")</f>
        <v>#REF!</v>
      </c>
      <c r="I591" s="64" t="e">
        <f>IF(ISNA(VLOOKUP(B591,Base!$B$3:$I$198,8,0)),"",IF(VLOOKUP(B591,Base!$B$3:$I$198,8,0)&gt;42468,VLOOKUP(B591,Base!$B$3:$I$198,8,0),""))</f>
        <v>#REF!</v>
      </c>
      <c r="J591" s="63" t="e">
        <f t="shared" si="18"/>
        <v>#REF!</v>
      </c>
      <c r="K591" s="69" t="e">
        <f t="shared" si="19"/>
        <v>#REF!</v>
      </c>
    </row>
    <row r="592" spans="1:11" x14ac:dyDescent="0.25">
      <c r="A592" s="63" t="e">
        <f>IF(#REF!&lt;&gt;"",#REF!,"")</f>
        <v>#REF!</v>
      </c>
      <c r="B592" s="63" t="e">
        <f>IF(#REF!&lt;&gt;"",#REF!,"")</f>
        <v>#REF!</v>
      </c>
      <c r="C592" s="63" t="e">
        <f>IF(#REF!&lt;&gt;"",#REF!,"")</f>
        <v>#REF!</v>
      </c>
      <c r="D592" s="63" t="e">
        <f>IF(#REF!&lt;&gt;"",#REF!,"")</f>
        <v>#REF!</v>
      </c>
      <c r="E592" s="63" t="e">
        <f>IF(#REF!&lt;&gt;"",#REF!,"")</f>
        <v>#REF!</v>
      </c>
      <c r="F592" s="63" t="e">
        <f>IF(#REF!&lt;&gt;"",#REF!,"")</f>
        <v>#REF!</v>
      </c>
      <c r="G592" s="64" t="e">
        <f>IF(#REF!&lt;&gt;"",#REF!,"")</f>
        <v>#REF!</v>
      </c>
      <c r="H592" s="64" t="e">
        <f>IF(#REF!&lt;&gt;"",#REF!,"")</f>
        <v>#REF!</v>
      </c>
      <c r="I592" s="64" t="e">
        <f>IF(ISNA(VLOOKUP(B592,Base!$B$3:$I$198,8,0)),"",IF(VLOOKUP(B592,Base!$B$3:$I$198,8,0)&gt;42468,VLOOKUP(B592,Base!$B$3:$I$198,8,0),""))</f>
        <v>#REF!</v>
      </c>
      <c r="J592" s="63" t="e">
        <f t="shared" si="18"/>
        <v>#REF!</v>
      </c>
      <c r="K592" s="69" t="e">
        <f t="shared" si="19"/>
        <v>#REF!</v>
      </c>
    </row>
    <row r="593" spans="1:11" x14ac:dyDescent="0.25">
      <c r="A593" s="63" t="e">
        <f>IF(#REF!&lt;&gt;"",#REF!,"")</f>
        <v>#REF!</v>
      </c>
      <c r="B593" s="63" t="e">
        <f>IF(#REF!&lt;&gt;"",#REF!,"")</f>
        <v>#REF!</v>
      </c>
      <c r="C593" s="63" t="e">
        <f>IF(#REF!&lt;&gt;"",#REF!,"")</f>
        <v>#REF!</v>
      </c>
      <c r="D593" s="63" t="e">
        <f>IF(#REF!&lt;&gt;"",#REF!,"")</f>
        <v>#REF!</v>
      </c>
      <c r="E593" s="63" t="e">
        <f>IF(#REF!&lt;&gt;"",#REF!,"")</f>
        <v>#REF!</v>
      </c>
      <c r="F593" s="63" t="e">
        <f>IF(#REF!&lt;&gt;"",#REF!,"")</f>
        <v>#REF!</v>
      </c>
      <c r="G593" s="64" t="e">
        <f>IF(#REF!&lt;&gt;"",#REF!,"")</f>
        <v>#REF!</v>
      </c>
      <c r="H593" s="64" t="e">
        <f>IF(#REF!&lt;&gt;"",#REF!,"")</f>
        <v>#REF!</v>
      </c>
      <c r="I593" s="64" t="e">
        <f>IF(ISNA(VLOOKUP(B593,Base!$B$3:$I$198,8,0)),"",IF(VLOOKUP(B593,Base!$B$3:$I$198,8,0)&gt;42468,VLOOKUP(B593,Base!$B$3:$I$198,8,0),""))</f>
        <v>#REF!</v>
      </c>
      <c r="J593" s="63" t="e">
        <f t="shared" si="18"/>
        <v>#REF!</v>
      </c>
      <c r="K593" s="69" t="e">
        <f t="shared" si="19"/>
        <v>#REF!</v>
      </c>
    </row>
    <row r="594" spans="1:11" x14ac:dyDescent="0.25">
      <c r="A594" s="63" t="e">
        <f>IF(#REF!&lt;&gt;"",#REF!,"")</f>
        <v>#REF!</v>
      </c>
      <c r="B594" s="63" t="e">
        <f>IF(#REF!&lt;&gt;"",#REF!,"")</f>
        <v>#REF!</v>
      </c>
      <c r="C594" s="63" t="e">
        <f>IF(#REF!&lt;&gt;"",#REF!,"")</f>
        <v>#REF!</v>
      </c>
      <c r="D594" s="63" t="e">
        <f>IF(#REF!&lt;&gt;"",#REF!,"")</f>
        <v>#REF!</v>
      </c>
      <c r="E594" s="63" t="e">
        <f>IF(#REF!&lt;&gt;"",#REF!,"")</f>
        <v>#REF!</v>
      </c>
      <c r="F594" s="63" t="e">
        <f>IF(#REF!&lt;&gt;"",#REF!,"")</f>
        <v>#REF!</v>
      </c>
      <c r="G594" s="64" t="e">
        <f>IF(#REF!&lt;&gt;"",#REF!,"")</f>
        <v>#REF!</v>
      </c>
      <c r="H594" s="64" t="e">
        <f>IF(#REF!&lt;&gt;"",#REF!,"")</f>
        <v>#REF!</v>
      </c>
      <c r="I594" s="64" t="e">
        <f>IF(ISNA(VLOOKUP(B594,Base!$B$3:$I$198,8,0)),"",IF(VLOOKUP(B594,Base!$B$3:$I$198,8,0)&gt;42468,VLOOKUP(B594,Base!$B$3:$I$198,8,0),""))</f>
        <v>#REF!</v>
      </c>
      <c r="J594" s="63" t="e">
        <f t="shared" si="18"/>
        <v>#REF!</v>
      </c>
      <c r="K594" s="69" t="e">
        <f t="shared" si="19"/>
        <v>#REF!</v>
      </c>
    </row>
    <row r="595" spans="1:11" x14ac:dyDescent="0.25">
      <c r="A595" s="63" t="e">
        <f>IF(#REF!&lt;&gt;"",#REF!,"")</f>
        <v>#REF!</v>
      </c>
      <c r="B595" s="63" t="e">
        <f>IF(#REF!&lt;&gt;"",#REF!,"")</f>
        <v>#REF!</v>
      </c>
      <c r="C595" s="63" t="e">
        <f>IF(#REF!&lt;&gt;"",#REF!,"")</f>
        <v>#REF!</v>
      </c>
      <c r="D595" s="63" t="e">
        <f>IF(#REF!&lt;&gt;"",#REF!,"")</f>
        <v>#REF!</v>
      </c>
      <c r="E595" s="63" t="e">
        <f>IF(#REF!&lt;&gt;"",#REF!,"")</f>
        <v>#REF!</v>
      </c>
      <c r="F595" s="63" t="e">
        <f>IF(#REF!&lt;&gt;"",#REF!,"")</f>
        <v>#REF!</v>
      </c>
      <c r="G595" s="64" t="e">
        <f>IF(#REF!&lt;&gt;"",#REF!,"")</f>
        <v>#REF!</v>
      </c>
      <c r="H595" s="64" t="e">
        <f>IF(#REF!&lt;&gt;"",#REF!,"")</f>
        <v>#REF!</v>
      </c>
      <c r="I595" s="64" t="e">
        <f>IF(ISNA(VLOOKUP(B595,Base!$B$3:$I$198,8,0)),"",IF(VLOOKUP(B595,Base!$B$3:$I$198,8,0)&gt;42468,VLOOKUP(B595,Base!$B$3:$I$198,8,0),""))</f>
        <v>#REF!</v>
      </c>
      <c r="J595" s="63" t="e">
        <f t="shared" si="18"/>
        <v>#REF!</v>
      </c>
      <c r="K595" s="69" t="e">
        <f t="shared" si="19"/>
        <v>#REF!</v>
      </c>
    </row>
    <row r="596" spans="1:11" x14ac:dyDescent="0.25">
      <c r="A596" s="63" t="e">
        <f>IF(#REF!&lt;&gt;"",#REF!,"")</f>
        <v>#REF!</v>
      </c>
      <c r="B596" s="63" t="e">
        <f>IF(#REF!&lt;&gt;"",#REF!,"")</f>
        <v>#REF!</v>
      </c>
      <c r="C596" s="63" t="e">
        <f>IF(#REF!&lt;&gt;"",#REF!,"")</f>
        <v>#REF!</v>
      </c>
      <c r="D596" s="63" t="e">
        <f>IF(#REF!&lt;&gt;"",#REF!,"")</f>
        <v>#REF!</v>
      </c>
      <c r="E596" s="63" t="e">
        <f>IF(#REF!&lt;&gt;"",#REF!,"")</f>
        <v>#REF!</v>
      </c>
      <c r="F596" s="63" t="e">
        <f>IF(#REF!&lt;&gt;"",#REF!,"")</f>
        <v>#REF!</v>
      </c>
      <c r="G596" s="64" t="e">
        <f>IF(#REF!&lt;&gt;"",#REF!,"")</f>
        <v>#REF!</v>
      </c>
      <c r="H596" s="64" t="e">
        <f>IF(#REF!&lt;&gt;"",#REF!,"")</f>
        <v>#REF!</v>
      </c>
      <c r="I596" s="64" t="e">
        <f>IF(ISNA(VLOOKUP(B596,Base!$B$3:$I$198,8,0)),"",IF(VLOOKUP(B596,Base!$B$3:$I$198,8,0)&gt;42468,VLOOKUP(B596,Base!$B$3:$I$198,8,0),""))</f>
        <v>#REF!</v>
      </c>
      <c r="J596" s="63" t="e">
        <f t="shared" si="18"/>
        <v>#REF!</v>
      </c>
      <c r="K596" s="69" t="e">
        <f t="shared" si="19"/>
        <v>#REF!</v>
      </c>
    </row>
    <row r="597" spans="1:11" x14ac:dyDescent="0.25">
      <c r="A597" s="63" t="e">
        <f>IF(#REF!&lt;&gt;"",#REF!,"")</f>
        <v>#REF!</v>
      </c>
      <c r="B597" s="63" t="e">
        <f>IF(#REF!&lt;&gt;"",#REF!,"")</f>
        <v>#REF!</v>
      </c>
      <c r="C597" s="63" t="e">
        <f>IF(#REF!&lt;&gt;"",#REF!,"")</f>
        <v>#REF!</v>
      </c>
      <c r="D597" s="63" t="e">
        <f>IF(#REF!&lt;&gt;"",#REF!,"")</f>
        <v>#REF!</v>
      </c>
      <c r="E597" s="63" t="e">
        <f>IF(#REF!&lt;&gt;"",#REF!,"")</f>
        <v>#REF!</v>
      </c>
      <c r="F597" s="63" t="e">
        <f>IF(#REF!&lt;&gt;"",#REF!,"")</f>
        <v>#REF!</v>
      </c>
      <c r="G597" s="64" t="e">
        <f>IF(#REF!&lt;&gt;"",#REF!,"")</f>
        <v>#REF!</v>
      </c>
      <c r="H597" s="64" t="e">
        <f>IF(#REF!&lt;&gt;"",#REF!,"")</f>
        <v>#REF!</v>
      </c>
      <c r="I597" s="64" t="e">
        <f>IF(ISNA(VLOOKUP(B597,Base!$B$3:$I$198,8,0)),"",IF(VLOOKUP(B597,Base!$B$3:$I$198,8,0)&gt;42468,VLOOKUP(B597,Base!$B$3:$I$198,8,0),""))</f>
        <v>#REF!</v>
      </c>
      <c r="J597" s="63" t="e">
        <f t="shared" si="18"/>
        <v>#REF!</v>
      </c>
      <c r="K597" s="69" t="e">
        <f t="shared" si="19"/>
        <v>#REF!</v>
      </c>
    </row>
    <row r="598" spans="1:11" x14ac:dyDescent="0.25">
      <c r="A598" s="63" t="e">
        <f>IF(#REF!&lt;&gt;"",#REF!,"")</f>
        <v>#REF!</v>
      </c>
      <c r="B598" s="63" t="e">
        <f>IF(#REF!&lt;&gt;"",#REF!,"")</f>
        <v>#REF!</v>
      </c>
      <c r="C598" s="63" t="e">
        <f>IF(#REF!&lt;&gt;"",#REF!,"")</f>
        <v>#REF!</v>
      </c>
      <c r="D598" s="63" t="e">
        <f>IF(#REF!&lt;&gt;"",#REF!,"")</f>
        <v>#REF!</v>
      </c>
      <c r="E598" s="63" t="e">
        <f>IF(#REF!&lt;&gt;"",#REF!,"")</f>
        <v>#REF!</v>
      </c>
      <c r="F598" s="63" t="e">
        <f>IF(#REF!&lt;&gt;"",#REF!,"")</f>
        <v>#REF!</v>
      </c>
      <c r="G598" s="64" t="e">
        <f>IF(#REF!&lt;&gt;"",#REF!,"")</f>
        <v>#REF!</v>
      </c>
      <c r="H598" s="64" t="e">
        <f>IF(#REF!&lt;&gt;"",#REF!,"")</f>
        <v>#REF!</v>
      </c>
      <c r="I598" s="64" t="e">
        <f>IF(ISNA(VLOOKUP(B598,Base!$B$3:$I$198,8,0)),"",IF(VLOOKUP(B598,Base!$B$3:$I$198,8,0)&gt;42468,VLOOKUP(B598,Base!$B$3:$I$198,8,0),""))</f>
        <v>#REF!</v>
      </c>
      <c r="J598" s="63" t="e">
        <f t="shared" si="18"/>
        <v>#REF!</v>
      </c>
      <c r="K598" s="69" t="e">
        <f t="shared" si="19"/>
        <v>#REF!</v>
      </c>
    </row>
    <row r="599" spans="1:11" x14ac:dyDescent="0.25">
      <c r="A599" s="63" t="e">
        <f>IF(#REF!&lt;&gt;"",#REF!,"")</f>
        <v>#REF!</v>
      </c>
      <c r="B599" s="63" t="e">
        <f>IF(#REF!&lt;&gt;"",#REF!,"")</f>
        <v>#REF!</v>
      </c>
      <c r="C599" s="63" t="e">
        <f>IF(#REF!&lt;&gt;"",#REF!,"")</f>
        <v>#REF!</v>
      </c>
      <c r="D599" s="63" t="e">
        <f>IF(#REF!&lt;&gt;"",#REF!,"")</f>
        <v>#REF!</v>
      </c>
      <c r="E599" s="63" t="e">
        <f>IF(#REF!&lt;&gt;"",#REF!,"")</f>
        <v>#REF!</v>
      </c>
      <c r="F599" s="63" t="e">
        <f>IF(#REF!&lt;&gt;"",#REF!,"")</f>
        <v>#REF!</v>
      </c>
      <c r="G599" s="64" t="e">
        <f>IF(#REF!&lt;&gt;"",#REF!,"")</f>
        <v>#REF!</v>
      </c>
      <c r="H599" s="64" t="e">
        <f>IF(#REF!&lt;&gt;"",#REF!,"")</f>
        <v>#REF!</v>
      </c>
      <c r="I599" s="64" t="e">
        <f>IF(ISNA(VLOOKUP(B599,Base!$B$3:$I$198,8,0)),"",IF(VLOOKUP(B599,Base!$B$3:$I$198,8,0)&gt;42468,VLOOKUP(B599,Base!$B$3:$I$198,8,0),""))</f>
        <v>#REF!</v>
      </c>
      <c r="J599" s="63" t="e">
        <f t="shared" si="18"/>
        <v>#REF!</v>
      </c>
      <c r="K599" s="69" t="e">
        <f t="shared" si="19"/>
        <v>#REF!</v>
      </c>
    </row>
    <row r="600" spans="1:11" x14ac:dyDescent="0.25">
      <c r="A600" s="63" t="e">
        <f>IF(#REF!&lt;&gt;"",#REF!,"")</f>
        <v>#REF!</v>
      </c>
      <c r="B600" s="63" t="e">
        <f>IF(#REF!&lt;&gt;"",#REF!,"")</f>
        <v>#REF!</v>
      </c>
      <c r="C600" s="63" t="e">
        <f>IF(#REF!&lt;&gt;"",#REF!,"")</f>
        <v>#REF!</v>
      </c>
      <c r="D600" s="63" t="e">
        <f>IF(#REF!&lt;&gt;"",#REF!,"")</f>
        <v>#REF!</v>
      </c>
      <c r="E600" s="63" t="e">
        <f>IF(#REF!&lt;&gt;"",#REF!,"")</f>
        <v>#REF!</v>
      </c>
      <c r="F600" s="63" t="e">
        <f>IF(#REF!&lt;&gt;"",#REF!,"")</f>
        <v>#REF!</v>
      </c>
      <c r="G600" s="64" t="e">
        <f>IF(#REF!&lt;&gt;"",#REF!,"")</f>
        <v>#REF!</v>
      </c>
      <c r="H600" s="64" t="e">
        <f>IF(#REF!&lt;&gt;"",#REF!,"")</f>
        <v>#REF!</v>
      </c>
      <c r="I600" s="64" t="e">
        <f>IF(ISNA(VLOOKUP(B600,Base!$B$3:$I$198,8,0)),"",IF(VLOOKUP(B600,Base!$B$3:$I$198,8,0)&gt;42468,VLOOKUP(B600,Base!$B$3:$I$198,8,0),""))</f>
        <v>#REF!</v>
      </c>
      <c r="J600" s="63" t="e">
        <f t="shared" si="18"/>
        <v>#REF!</v>
      </c>
      <c r="K600" s="69" t="e">
        <f t="shared" si="19"/>
        <v>#REF!</v>
      </c>
    </row>
    <row r="601" spans="1:11" x14ac:dyDescent="0.25">
      <c r="A601" s="63" t="e">
        <f>IF(#REF!&lt;&gt;"",#REF!,"")</f>
        <v>#REF!</v>
      </c>
      <c r="B601" s="63" t="e">
        <f>IF(#REF!&lt;&gt;"",#REF!,"")</f>
        <v>#REF!</v>
      </c>
      <c r="C601" s="63" t="e">
        <f>IF(#REF!&lt;&gt;"",#REF!,"")</f>
        <v>#REF!</v>
      </c>
      <c r="D601" s="63" t="e">
        <f>IF(#REF!&lt;&gt;"",#REF!,"")</f>
        <v>#REF!</v>
      </c>
      <c r="E601" s="63" t="e">
        <f>IF(#REF!&lt;&gt;"",#REF!,"")</f>
        <v>#REF!</v>
      </c>
      <c r="F601" s="63" t="e">
        <f>IF(#REF!&lt;&gt;"",#REF!,"")</f>
        <v>#REF!</v>
      </c>
      <c r="G601" s="64" t="e">
        <f>IF(#REF!&lt;&gt;"",#REF!,"")</f>
        <v>#REF!</v>
      </c>
      <c r="H601" s="64" t="e">
        <f>IF(#REF!&lt;&gt;"",#REF!,"")</f>
        <v>#REF!</v>
      </c>
      <c r="I601" s="64" t="e">
        <f>IF(ISNA(VLOOKUP(B601,Base!$B$3:$I$198,8,0)),"",IF(VLOOKUP(B601,Base!$B$3:$I$198,8,0)&gt;42468,VLOOKUP(B601,Base!$B$3:$I$198,8,0),""))</f>
        <v>#REF!</v>
      </c>
      <c r="J601" s="63" t="e">
        <f t="shared" si="18"/>
        <v>#REF!</v>
      </c>
      <c r="K601" s="69" t="e">
        <f t="shared" si="19"/>
        <v>#REF!</v>
      </c>
    </row>
    <row r="602" spans="1:11" x14ac:dyDescent="0.25">
      <c r="A602" s="63" t="e">
        <f>IF(#REF!&lt;&gt;"",#REF!,"")</f>
        <v>#REF!</v>
      </c>
      <c r="B602" s="63" t="e">
        <f>IF(#REF!&lt;&gt;"",#REF!,"")</f>
        <v>#REF!</v>
      </c>
      <c r="C602" s="63" t="e">
        <f>IF(#REF!&lt;&gt;"",#REF!,"")</f>
        <v>#REF!</v>
      </c>
      <c r="D602" s="63" t="e">
        <f>IF(#REF!&lt;&gt;"",#REF!,"")</f>
        <v>#REF!</v>
      </c>
      <c r="E602" s="63" t="e">
        <f>IF(#REF!&lt;&gt;"",#REF!,"")</f>
        <v>#REF!</v>
      </c>
      <c r="F602" s="63" t="e">
        <f>IF(#REF!&lt;&gt;"",#REF!,"")</f>
        <v>#REF!</v>
      </c>
      <c r="G602" s="64" t="e">
        <f>IF(#REF!&lt;&gt;"",#REF!,"")</f>
        <v>#REF!</v>
      </c>
      <c r="H602" s="64" t="e">
        <f>IF(#REF!&lt;&gt;"",#REF!,"")</f>
        <v>#REF!</v>
      </c>
      <c r="I602" s="64" t="e">
        <f>IF(ISNA(VLOOKUP(B602,Base!$B$3:$I$198,8,0)),"",IF(VLOOKUP(B602,Base!$B$3:$I$198,8,0)&gt;42468,VLOOKUP(B602,Base!$B$3:$I$198,8,0),""))</f>
        <v>#REF!</v>
      </c>
      <c r="J602" s="63" t="e">
        <f t="shared" si="18"/>
        <v>#REF!</v>
      </c>
      <c r="K602" s="69" t="e">
        <f t="shared" si="19"/>
        <v>#REF!</v>
      </c>
    </row>
    <row r="603" spans="1:11" x14ac:dyDescent="0.25">
      <c r="A603" s="63" t="e">
        <f>IF(#REF!&lt;&gt;"",#REF!,"")</f>
        <v>#REF!</v>
      </c>
      <c r="B603" s="63" t="e">
        <f>IF(#REF!&lt;&gt;"",#REF!,"")</f>
        <v>#REF!</v>
      </c>
      <c r="C603" s="63" t="e">
        <f>IF(#REF!&lt;&gt;"",#REF!,"")</f>
        <v>#REF!</v>
      </c>
      <c r="D603" s="63" t="e">
        <f>IF(#REF!&lt;&gt;"",#REF!,"")</f>
        <v>#REF!</v>
      </c>
      <c r="E603" s="63" t="e">
        <f>IF(#REF!&lt;&gt;"",#REF!,"")</f>
        <v>#REF!</v>
      </c>
      <c r="F603" s="63" t="e">
        <f>IF(#REF!&lt;&gt;"",#REF!,"")</f>
        <v>#REF!</v>
      </c>
      <c r="G603" s="64" t="e">
        <f>IF(#REF!&lt;&gt;"",#REF!,"")</f>
        <v>#REF!</v>
      </c>
      <c r="H603" s="64" t="e">
        <f>IF(#REF!&lt;&gt;"",#REF!,"")</f>
        <v>#REF!</v>
      </c>
      <c r="I603" s="64" t="e">
        <f>IF(ISNA(VLOOKUP(B603,Base!$B$3:$I$198,8,0)),"",IF(VLOOKUP(B603,Base!$B$3:$I$198,8,0)&gt;42468,VLOOKUP(B603,Base!$B$3:$I$198,8,0),""))</f>
        <v>#REF!</v>
      </c>
      <c r="J603" s="63" t="e">
        <f t="shared" si="18"/>
        <v>#REF!</v>
      </c>
      <c r="K603" s="69" t="e">
        <f t="shared" si="19"/>
        <v>#REF!</v>
      </c>
    </row>
    <row r="604" spans="1:11" x14ac:dyDescent="0.25">
      <c r="A604" s="63" t="e">
        <f>IF(#REF!&lt;&gt;"",#REF!,"")</f>
        <v>#REF!</v>
      </c>
      <c r="B604" s="63" t="e">
        <f>IF(#REF!&lt;&gt;"",#REF!,"")</f>
        <v>#REF!</v>
      </c>
      <c r="C604" s="63" t="e">
        <f>IF(#REF!&lt;&gt;"",#REF!,"")</f>
        <v>#REF!</v>
      </c>
      <c r="D604" s="63" t="e">
        <f>IF(#REF!&lt;&gt;"",#REF!,"")</f>
        <v>#REF!</v>
      </c>
      <c r="E604" s="63" t="e">
        <f>IF(#REF!&lt;&gt;"",#REF!,"")</f>
        <v>#REF!</v>
      </c>
      <c r="F604" s="63" t="e">
        <f>IF(#REF!&lt;&gt;"",#REF!,"")</f>
        <v>#REF!</v>
      </c>
      <c r="G604" s="64" t="e">
        <f>IF(#REF!&lt;&gt;"",#REF!,"")</f>
        <v>#REF!</v>
      </c>
      <c r="H604" s="64" t="e">
        <f>IF(#REF!&lt;&gt;"",#REF!,"")</f>
        <v>#REF!</v>
      </c>
      <c r="I604" s="64" t="e">
        <f>IF(ISNA(VLOOKUP(B604,Base!$B$3:$I$198,8,0)),"",IF(VLOOKUP(B604,Base!$B$3:$I$198,8,0)&gt;42468,VLOOKUP(B604,Base!$B$3:$I$198,8,0),""))</f>
        <v>#REF!</v>
      </c>
      <c r="J604" s="63" t="e">
        <f t="shared" si="18"/>
        <v>#REF!</v>
      </c>
      <c r="K604" s="69" t="e">
        <f t="shared" si="19"/>
        <v>#REF!</v>
      </c>
    </row>
    <row r="605" spans="1:11" x14ac:dyDescent="0.25">
      <c r="A605" s="63" t="e">
        <f>IF(#REF!&lt;&gt;"",#REF!,"")</f>
        <v>#REF!</v>
      </c>
      <c r="B605" s="63" t="e">
        <f>IF(#REF!&lt;&gt;"",#REF!,"")</f>
        <v>#REF!</v>
      </c>
      <c r="C605" s="63" t="e">
        <f>IF(#REF!&lt;&gt;"",#REF!,"")</f>
        <v>#REF!</v>
      </c>
      <c r="D605" s="63" t="e">
        <f>IF(#REF!&lt;&gt;"",#REF!,"")</f>
        <v>#REF!</v>
      </c>
      <c r="E605" s="63" t="e">
        <f>IF(#REF!&lt;&gt;"",#REF!,"")</f>
        <v>#REF!</v>
      </c>
      <c r="F605" s="63" t="e">
        <f>IF(#REF!&lt;&gt;"",#REF!,"")</f>
        <v>#REF!</v>
      </c>
      <c r="G605" s="64" t="e">
        <f>IF(#REF!&lt;&gt;"",#REF!,"")</f>
        <v>#REF!</v>
      </c>
      <c r="H605" s="64" t="e">
        <f>IF(#REF!&lt;&gt;"",#REF!,"")</f>
        <v>#REF!</v>
      </c>
      <c r="I605" s="64" t="e">
        <f>IF(ISNA(VLOOKUP(B605,Base!$B$3:$I$198,8,0)),"",IF(VLOOKUP(B605,Base!$B$3:$I$198,8,0)&gt;42468,VLOOKUP(B605,Base!$B$3:$I$198,8,0),""))</f>
        <v>#REF!</v>
      </c>
      <c r="J605" s="63" t="e">
        <f t="shared" si="18"/>
        <v>#REF!</v>
      </c>
      <c r="K605" s="69" t="e">
        <f t="shared" si="19"/>
        <v>#REF!</v>
      </c>
    </row>
    <row r="606" spans="1:11" x14ac:dyDescent="0.25">
      <c r="A606" s="63" t="e">
        <f>IF(#REF!&lt;&gt;"",#REF!,"")</f>
        <v>#REF!</v>
      </c>
      <c r="B606" s="63" t="e">
        <f>IF(#REF!&lt;&gt;"",#REF!,"")</f>
        <v>#REF!</v>
      </c>
      <c r="C606" s="63" t="e">
        <f>IF(#REF!&lt;&gt;"",#REF!,"")</f>
        <v>#REF!</v>
      </c>
      <c r="D606" s="63" t="e">
        <f>IF(#REF!&lt;&gt;"",#REF!,"")</f>
        <v>#REF!</v>
      </c>
      <c r="E606" s="63" t="e">
        <f>IF(#REF!&lt;&gt;"",#REF!,"")</f>
        <v>#REF!</v>
      </c>
      <c r="F606" s="63" t="e">
        <f>IF(#REF!&lt;&gt;"",#REF!,"")</f>
        <v>#REF!</v>
      </c>
      <c r="G606" s="64" t="e">
        <f>IF(#REF!&lt;&gt;"",#REF!,"")</f>
        <v>#REF!</v>
      </c>
      <c r="H606" s="64" t="e">
        <f>IF(#REF!&lt;&gt;"",#REF!,"")</f>
        <v>#REF!</v>
      </c>
      <c r="I606" s="64" t="e">
        <f>IF(ISNA(VLOOKUP(B606,Base!$B$3:$I$198,8,0)),"",IF(VLOOKUP(B606,Base!$B$3:$I$198,8,0)&gt;42468,VLOOKUP(B606,Base!$B$3:$I$198,8,0),""))</f>
        <v>#REF!</v>
      </c>
      <c r="J606" s="63" t="e">
        <f t="shared" si="18"/>
        <v>#REF!</v>
      </c>
      <c r="K606" s="69" t="e">
        <f t="shared" si="19"/>
        <v>#REF!</v>
      </c>
    </row>
    <row r="607" spans="1:11" x14ac:dyDescent="0.25">
      <c r="A607" s="63" t="e">
        <f>IF(#REF!&lt;&gt;"",#REF!,"")</f>
        <v>#REF!</v>
      </c>
      <c r="B607" s="63" t="e">
        <f>IF(#REF!&lt;&gt;"",#REF!,"")</f>
        <v>#REF!</v>
      </c>
      <c r="C607" s="63" t="e">
        <f>IF(#REF!&lt;&gt;"",#REF!,"")</f>
        <v>#REF!</v>
      </c>
      <c r="D607" s="63" t="e">
        <f>IF(#REF!&lt;&gt;"",#REF!,"")</f>
        <v>#REF!</v>
      </c>
      <c r="E607" s="63" t="e">
        <f>IF(#REF!&lt;&gt;"",#REF!,"")</f>
        <v>#REF!</v>
      </c>
      <c r="F607" s="63" t="e">
        <f>IF(#REF!&lt;&gt;"",#REF!,"")</f>
        <v>#REF!</v>
      </c>
      <c r="G607" s="64" t="e">
        <f>IF(#REF!&lt;&gt;"",#REF!,"")</f>
        <v>#REF!</v>
      </c>
      <c r="H607" s="64" t="e">
        <f>IF(#REF!&lt;&gt;"",#REF!,"")</f>
        <v>#REF!</v>
      </c>
      <c r="I607" s="64" t="e">
        <f>IF(ISNA(VLOOKUP(B607,Base!$B$3:$I$198,8,0)),"",IF(VLOOKUP(B607,Base!$B$3:$I$198,8,0)&gt;42468,VLOOKUP(B607,Base!$B$3:$I$198,8,0),""))</f>
        <v>#REF!</v>
      </c>
      <c r="J607" s="63" t="e">
        <f t="shared" si="18"/>
        <v>#REF!</v>
      </c>
      <c r="K607" s="69" t="e">
        <f t="shared" si="19"/>
        <v>#REF!</v>
      </c>
    </row>
    <row r="608" spans="1:11" x14ac:dyDescent="0.25">
      <c r="A608" s="63" t="e">
        <f>IF(#REF!&lt;&gt;"",#REF!,"")</f>
        <v>#REF!</v>
      </c>
      <c r="B608" s="63" t="e">
        <f>IF(#REF!&lt;&gt;"",#REF!,"")</f>
        <v>#REF!</v>
      </c>
      <c r="C608" s="63" t="e">
        <f>IF(#REF!&lt;&gt;"",#REF!,"")</f>
        <v>#REF!</v>
      </c>
      <c r="D608" s="63" t="e">
        <f>IF(#REF!&lt;&gt;"",#REF!,"")</f>
        <v>#REF!</v>
      </c>
      <c r="E608" s="63" t="e">
        <f>IF(#REF!&lt;&gt;"",#REF!,"")</f>
        <v>#REF!</v>
      </c>
      <c r="F608" s="63" t="e">
        <f>IF(#REF!&lt;&gt;"",#REF!,"")</f>
        <v>#REF!</v>
      </c>
      <c r="G608" s="64" t="e">
        <f>IF(#REF!&lt;&gt;"",#REF!,"")</f>
        <v>#REF!</v>
      </c>
      <c r="H608" s="64" t="e">
        <f>IF(#REF!&lt;&gt;"",#REF!,"")</f>
        <v>#REF!</v>
      </c>
      <c r="I608" s="64" t="e">
        <f>IF(ISNA(VLOOKUP(B608,Base!$B$3:$I$198,8,0)),"",IF(VLOOKUP(B608,Base!$B$3:$I$198,8,0)&gt;42468,VLOOKUP(B608,Base!$B$3:$I$198,8,0),""))</f>
        <v>#REF!</v>
      </c>
      <c r="J608" s="63" t="e">
        <f t="shared" si="18"/>
        <v>#REF!</v>
      </c>
      <c r="K608" s="69" t="e">
        <f t="shared" si="19"/>
        <v>#REF!</v>
      </c>
    </row>
    <row r="609" spans="1:11" x14ac:dyDescent="0.25">
      <c r="A609" s="63" t="e">
        <f>IF(#REF!&lt;&gt;"",#REF!,"")</f>
        <v>#REF!</v>
      </c>
      <c r="B609" s="63" t="e">
        <f>IF(#REF!&lt;&gt;"",#REF!,"")</f>
        <v>#REF!</v>
      </c>
      <c r="C609" s="63" t="e">
        <f>IF(#REF!&lt;&gt;"",#REF!,"")</f>
        <v>#REF!</v>
      </c>
      <c r="D609" s="63" t="e">
        <f>IF(#REF!&lt;&gt;"",#REF!,"")</f>
        <v>#REF!</v>
      </c>
      <c r="E609" s="63" t="e">
        <f>IF(#REF!&lt;&gt;"",#REF!,"")</f>
        <v>#REF!</v>
      </c>
      <c r="F609" s="63" t="e">
        <f>IF(#REF!&lt;&gt;"",#REF!,"")</f>
        <v>#REF!</v>
      </c>
      <c r="G609" s="64" t="e">
        <f>IF(#REF!&lt;&gt;"",#REF!,"")</f>
        <v>#REF!</v>
      </c>
      <c r="H609" s="64" t="e">
        <f>IF(#REF!&lt;&gt;"",#REF!,"")</f>
        <v>#REF!</v>
      </c>
      <c r="I609" s="64" t="e">
        <f>IF(ISNA(VLOOKUP(B609,Base!$B$3:$I$198,8,0)),"",IF(VLOOKUP(B609,Base!$B$3:$I$198,8,0)&gt;42468,VLOOKUP(B609,Base!$B$3:$I$198,8,0),""))</f>
        <v>#REF!</v>
      </c>
      <c r="J609" s="63" t="e">
        <f t="shared" si="18"/>
        <v>#REF!</v>
      </c>
      <c r="K609" s="69" t="e">
        <f t="shared" si="19"/>
        <v>#REF!</v>
      </c>
    </row>
    <row r="610" spans="1:11" x14ac:dyDescent="0.25">
      <c r="A610" s="63" t="e">
        <f>IF(#REF!&lt;&gt;"",#REF!,"")</f>
        <v>#REF!</v>
      </c>
      <c r="B610" s="63" t="e">
        <f>IF(#REF!&lt;&gt;"",#REF!,"")</f>
        <v>#REF!</v>
      </c>
      <c r="C610" s="63" t="e">
        <f>IF(#REF!&lt;&gt;"",#REF!,"")</f>
        <v>#REF!</v>
      </c>
      <c r="D610" s="63" t="e">
        <f>IF(#REF!&lt;&gt;"",#REF!,"")</f>
        <v>#REF!</v>
      </c>
      <c r="E610" s="63" t="e">
        <f>IF(#REF!&lt;&gt;"",#REF!,"")</f>
        <v>#REF!</v>
      </c>
      <c r="F610" s="63" t="e">
        <f>IF(#REF!&lt;&gt;"",#REF!,"")</f>
        <v>#REF!</v>
      </c>
      <c r="G610" s="64" t="e">
        <f>IF(#REF!&lt;&gt;"",#REF!,"")</f>
        <v>#REF!</v>
      </c>
      <c r="H610" s="64" t="e">
        <f>IF(#REF!&lt;&gt;"",#REF!,"")</f>
        <v>#REF!</v>
      </c>
      <c r="I610" s="64" t="e">
        <f>IF(ISNA(VLOOKUP(B610,Base!$B$3:$I$198,8,0)),"",IF(VLOOKUP(B610,Base!$B$3:$I$198,8,0)&gt;42468,VLOOKUP(B610,Base!$B$3:$I$198,8,0),""))</f>
        <v>#REF!</v>
      </c>
      <c r="J610" s="63" t="e">
        <f t="shared" si="18"/>
        <v>#REF!</v>
      </c>
      <c r="K610" s="69" t="e">
        <f t="shared" si="19"/>
        <v>#REF!</v>
      </c>
    </row>
    <row r="611" spans="1:11" x14ac:dyDescent="0.25">
      <c r="A611" s="63" t="e">
        <f>IF(#REF!&lt;&gt;"",#REF!,"")</f>
        <v>#REF!</v>
      </c>
      <c r="B611" s="63" t="e">
        <f>IF(#REF!&lt;&gt;"",#REF!,"")</f>
        <v>#REF!</v>
      </c>
      <c r="C611" s="63" t="e">
        <f>IF(#REF!&lt;&gt;"",#REF!,"")</f>
        <v>#REF!</v>
      </c>
      <c r="D611" s="63" t="e">
        <f>IF(#REF!&lt;&gt;"",#REF!,"")</f>
        <v>#REF!</v>
      </c>
      <c r="E611" s="63" t="e">
        <f>IF(#REF!&lt;&gt;"",#REF!,"")</f>
        <v>#REF!</v>
      </c>
      <c r="F611" s="63" t="e">
        <f>IF(#REF!&lt;&gt;"",#REF!,"")</f>
        <v>#REF!</v>
      </c>
      <c r="G611" s="64" t="e">
        <f>IF(#REF!&lt;&gt;"",#REF!,"")</f>
        <v>#REF!</v>
      </c>
      <c r="H611" s="64" t="e">
        <f>IF(#REF!&lt;&gt;"",#REF!,"")</f>
        <v>#REF!</v>
      </c>
      <c r="I611" s="64" t="e">
        <f>IF(ISNA(VLOOKUP(B611,Base!$B$3:$I$198,8,0)),"",IF(VLOOKUP(B611,Base!$B$3:$I$198,8,0)&gt;42468,VLOOKUP(B611,Base!$B$3:$I$198,8,0),""))</f>
        <v>#REF!</v>
      </c>
      <c r="J611" s="63" t="e">
        <f t="shared" si="18"/>
        <v>#REF!</v>
      </c>
      <c r="K611" s="69" t="e">
        <f t="shared" si="19"/>
        <v>#REF!</v>
      </c>
    </row>
    <row r="612" spans="1:11" x14ac:dyDescent="0.25">
      <c r="A612" s="63" t="e">
        <f>IF(#REF!&lt;&gt;"",#REF!,"")</f>
        <v>#REF!</v>
      </c>
      <c r="B612" s="63" t="e">
        <f>IF(#REF!&lt;&gt;"",#REF!,"")</f>
        <v>#REF!</v>
      </c>
      <c r="C612" s="63" t="e">
        <f>IF(#REF!&lt;&gt;"",#REF!,"")</f>
        <v>#REF!</v>
      </c>
      <c r="D612" s="63" t="e">
        <f>IF(#REF!&lt;&gt;"",#REF!,"")</f>
        <v>#REF!</v>
      </c>
      <c r="E612" s="63" t="e">
        <f>IF(#REF!&lt;&gt;"",#REF!,"")</f>
        <v>#REF!</v>
      </c>
      <c r="F612" s="63" t="e">
        <f>IF(#REF!&lt;&gt;"",#REF!,"")</f>
        <v>#REF!</v>
      </c>
      <c r="G612" s="64" t="e">
        <f>IF(#REF!&lt;&gt;"",#REF!,"")</f>
        <v>#REF!</v>
      </c>
      <c r="H612" s="64" t="e">
        <f>IF(#REF!&lt;&gt;"",#REF!,"")</f>
        <v>#REF!</v>
      </c>
      <c r="I612" s="64" t="e">
        <f>IF(ISNA(VLOOKUP(B612,Base!$B$3:$I$198,8,0)),"",IF(VLOOKUP(B612,Base!$B$3:$I$198,8,0)&gt;42468,VLOOKUP(B612,Base!$B$3:$I$198,8,0),""))</f>
        <v>#REF!</v>
      </c>
      <c r="J612" s="63" t="e">
        <f t="shared" si="18"/>
        <v>#REF!</v>
      </c>
      <c r="K612" s="69" t="e">
        <f t="shared" si="19"/>
        <v>#REF!</v>
      </c>
    </row>
    <row r="613" spans="1:11" x14ac:dyDescent="0.25">
      <c r="A613" s="63" t="e">
        <f>IF(#REF!&lt;&gt;"",#REF!,"")</f>
        <v>#REF!</v>
      </c>
      <c r="B613" s="63" t="e">
        <f>IF(#REF!&lt;&gt;"",#REF!,"")</f>
        <v>#REF!</v>
      </c>
      <c r="C613" s="63" t="e">
        <f>IF(#REF!&lt;&gt;"",#REF!,"")</f>
        <v>#REF!</v>
      </c>
      <c r="D613" s="63" t="e">
        <f>IF(#REF!&lt;&gt;"",#REF!,"")</f>
        <v>#REF!</v>
      </c>
      <c r="E613" s="63" t="e">
        <f>IF(#REF!&lt;&gt;"",#REF!,"")</f>
        <v>#REF!</v>
      </c>
      <c r="F613" s="63" t="e">
        <f>IF(#REF!&lt;&gt;"",#REF!,"")</f>
        <v>#REF!</v>
      </c>
      <c r="G613" s="64" t="e">
        <f>IF(#REF!&lt;&gt;"",#REF!,"")</f>
        <v>#REF!</v>
      </c>
      <c r="H613" s="64" t="e">
        <f>IF(#REF!&lt;&gt;"",#REF!,"")</f>
        <v>#REF!</v>
      </c>
      <c r="I613" s="64" t="e">
        <f>IF(ISNA(VLOOKUP(B613,Base!$B$3:$I$198,8,0)),"",IF(VLOOKUP(B613,Base!$B$3:$I$198,8,0)&gt;42468,VLOOKUP(B613,Base!$B$3:$I$198,8,0),""))</f>
        <v>#REF!</v>
      </c>
      <c r="J613" s="63" t="e">
        <f t="shared" si="18"/>
        <v>#REF!</v>
      </c>
      <c r="K613" s="69" t="e">
        <f t="shared" si="19"/>
        <v>#REF!</v>
      </c>
    </row>
    <row r="614" spans="1:11" x14ac:dyDescent="0.25">
      <c r="A614" s="63" t="e">
        <f>IF(#REF!&lt;&gt;"",#REF!,"")</f>
        <v>#REF!</v>
      </c>
      <c r="B614" s="63" t="e">
        <f>IF(#REF!&lt;&gt;"",#REF!,"")</f>
        <v>#REF!</v>
      </c>
      <c r="C614" s="63" t="e">
        <f>IF(#REF!&lt;&gt;"",#REF!,"")</f>
        <v>#REF!</v>
      </c>
      <c r="D614" s="63" t="e">
        <f>IF(#REF!&lt;&gt;"",#REF!,"")</f>
        <v>#REF!</v>
      </c>
      <c r="E614" s="63" t="e">
        <f>IF(#REF!&lt;&gt;"",#REF!,"")</f>
        <v>#REF!</v>
      </c>
      <c r="F614" s="63" t="e">
        <f>IF(#REF!&lt;&gt;"",#REF!,"")</f>
        <v>#REF!</v>
      </c>
      <c r="G614" s="64" t="e">
        <f>IF(#REF!&lt;&gt;"",#REF!,"")</f>
        <v>#REF!</v>
      </c>
      <c r="H614" s="64" t="e">
        <f>IF(#REF!&lt;&gt;"",#REF!,"")</f>
        <v>#REF!</v>
      </c>
      <c r="I614" s="64" t="e">
        <f>IF(ISNA(VLOOKUP(B614,Base!$B$3:$I$198,8,0)),"",IF(VLOOKUP(B614,Base!$B$3:$I$198,8,0)&gt;42468,VLOOKUP(B614,Base!$B$3:$I$198,8,0),""))</f>
        <v>#REF!</v>
      </c>
      <c r="J614" s="63" t="e">
        <f t="shared" si="18"/>
        <v>#REF!</v>
      </c>
      <c r="K614" s="69" t="e">
        <f t="shared" si="19"/>
        <v>#REF!</v>
      </c>
    </row>
    <row r="615" spans="1:11" x14ac:dyDescent="0.25">
      <c r="A615" s="63" t="e">
        <f>IF(#REF!&lt;&gt;"",#REF!,"")</f>
        <v>#REF!</v>
      </c>
      <c r="B615" s="63" t="e">
        <f>IF(#REF!&lt;&gt;"",#REF!,"")</f>
        <v>#REF!</v>
      </c>
      <c r="C615" s="63" t="e">
        <f>IF(#REF!&lt;&gt;"",#REF!,"")</f>
        <v>#REF!</v>
      </c>
      <c r="D615" s="63" t="e">
        <f>IF(#REF!&lt;&gt;"",#REF!,"")</f>
        <v>#REF!</v>
      </c>
      <c r="E615" s="63" t="e">
        <f>IF(#REF!&lt;&gt;"",#REF!,"")</f>
        <v>#REF!</v>
      </c>
      <c r="F615" s="63" t="e">
        <f>IF(#REF!&lt;&gt;"",#REF!,"")</f>
        <v>#REF!</v>
      </c>
      <c r="G615" s="64" t="e">
        <f>IF(#REF!&lt;&gt;"",#REF!,"")</f>
        <v>#REF!</v>
      </c>
      <c r="H615" s="64" t="e">
        <f>IF(#REF!&lt;&gt;"",#REF!,"")</f>
        <v>#REF!</v>
      </c>
      <c r="I615" s="64" t="e">
        <f>IF(ISNA(VLOOKUP(B615,Base!$B$3:$I$198,8,0)),"",IF(VLOOKUP(B615,Base!$B$3:$I$198,8,0)&gt;42468,VLOOKUP(B615,Base!$B$3:$I$198,8,0),""))</f>
        <v>#REF!</v>
      </c>
      <c r="J615" s="63" t="e">
        <f t="shared" si="18"/>
        <v>#REF!</v>
      </c>
      <c r="K615" s="69" t="e">
        <f t="shared" si="19"/>
        <v>#REF!</v>
      </c>
    </row>
    <row r="616" spans="1:11" x14ac:dyDescent="0.25">
      <c r="A616" s="63" t="e">
        <f>IF(#REF!&lt;&gt;"",#REF!,"")</f>
        <v>#REF!</v>
      </c>
      <c r="B616" s="63" t="e">
        <f>IF(#REF!&lt;&gt;"",#REF!,"")</f>
        <v>#REF!</v>
      </c>
      <c r="C616" s="63" t="e">
        <f>IF(#REF!&lt;&gt;"",#REF!,"")</f>
        <v>#REF!</v>
      </c>
      <c r="D616" s="63" t="e">
        <f>IF(#REF!&lt;&gt;"",#REF!,"")</f>
        <v>#REF!</v>
      </c>
      <c r="E616" s="63" t="e">
        <f>IF(#REF!&lt;&gt;"",#REF!,"")</f>
        <v>#REF!</v>
      </c>
      <c r="F616" s="63" t="e">
        <f>IF(#REF!&lt;&gt;"",#REF!,"")</f>
        <v>#REF!</v>
      </c>
      <c r="G616" s="64" t="e">
        <f>IF(#REF!&lt;&gt;"",#REF!,"")</f>
        <v>#REF!</v>
      </c>
      <c r="H616" s="64" t="e">
        <f>IF(#REF!&lt;&gt;"",#REF!,"")</f>
        <v>#REF!</v>
      </c>
      <c r="I616" s="64" t="e">
        <f>IF(ISNA(VLOOKUP(B616,Base!$B$3:$I$198,8,0)),"",IF(VLOOKUP(B616,Base!$B$3:$I$198,8,0)&gt;42468,VLOOKUP(B616,Base!$B$3:$I$198,8,0),""))</f>
        <v>#REF!</v>
      </c>
      <c r="J616" s="63" t="e">
        <f t="shared" si="18"/>
        <v>#REF!</v>
      </c>
      <c r="K616" s="69" t="e">
        <f t="shared" si="19"/>
        <v>#REF!</v>
      </c>
    </row>
    <row r="617" spans="1:11" x14ac:dyDescent="0.25">
      <c r="A617" s="63" t="e">
        <f>IF(#REF!&lt;&gt;"",#REF!,"")</f>
        <v>#REF!</v>
      </c>
      <c r="B617" s="63" t="e">
        <f>IF(#REF!&lt;&gt;"",#REF!,"")</f>
        <v>#REF!</v>
      </c>
      <c r="C617" s="63" t="e">
        <f>IF(#REF!&lt;&gt;"",#REF!,"")</f>
        <v>#REF!</v>
      </c>
      <c r="D617" s="63" t="e">
        <f>IF(#REF!&lt;&gt;"",#REF!,"")</f>
        <v>#REF!</v>
      </c>
      <c r="E617" s="63" t="e">
        <f>IF(#REF!&lt;&gt;"",#REF!,"")</f>
        <v>#REF!</v>
      </c>
      <c r="F617" s="63" t="e">
        <f>IF(#REF!&lt;&gt;"",#REF!,"")</f>
        <v>#REF!</v>
      </c>
      <c r="G617" s="64" t="e">
        <f>IF(#REF!&lt;&gt;"",#REF!,"")</f>
        <v>#REF!</v>
      </c>
      <c r="H617" s="64" t="e">
        <f>IF(#REF!&lt;&gt;"",#REF!,"")</f>
        <v>#REF!</v>
      </c>
      <c r="I617" s="64" t="e">
        <f>IF(ISNA(VLOOKUP(B617,Base!$B$3:$I$198,8,0)),"",IF(VLOOKUP(B617,Base!$B$3:$I$198,8,0)&gt;42468,VLOOKUP(B617,Base!$B$3:$I$198,8,0),""))</f>
        <v>#REF!</v>
      </c>
      <c r="J617" s="63" t="e">
        <f t="shared" si="18"/>
        <v>#REF!</v>
      </c>
      <c r="K617" s="69" t="e">
        <f t="shared" si="19"/>
        <v>#REF!</v>
      </c>
    </row>
    <row r="618" spans="1:11" x14ac:dyDescent="0.25">
      <c r="A618" s="63" t="e">
        <f>IF(#REF!&lt;&gt;"",#REF!,"")</f>
        <v>#REF!</v>
      </c>
      <c r="B618" s="63" t="e">
        <f>IF(#REF!&lt;&gt;"",#REF!,"")</f>
        <v>#REF!</v>
      </c>
      <c r="C618" s="63" t="e">
        <f>IF(#REF!&lt;&gt;"",#REF!,"")</f>
        <v>#REF!</v>
      </c>
      <c r="D618" s="63" t="e">
        <f>IF(#REF!&lt;&gt;"",#REF!,"")</f>
        <v>#REF!</v>
      </c>
      <c r="E618" s="63" t="e">
        <f>IF(#REF!&lt;&gt;"",#REF!,"")</f>
        <v>#REF!</v>
      </c>
      <c r="F618" s="63" t="e">
        <f>IF(#REF!&lt;&gt;"",#REF!,"")</f>
        <v>#REF!</v>
      </c>
      <c r="G618" s="64" t="e">
        <f>IF(#REF!&lt;&gt;"",#REF!,"")</f>
        <v>#REF!</v>
      </c>
      <c r="H618" s="64" t="e">
        <f>IF(#REF!&lt;&gt;"",#REF!,"")</f>
        <v>#REF!</v>
      </c>
      <c r="I618" s="64" t="e">
        <f>IF(ISNA(VLOOKUP(B618,Base!$B$3:$I$198,8,0)),"",IF(VLOOKUP(B618,Base!$B$3:$I$198,8,0)&gt;42468,VLOOKUP(B618,Base!$B$3:$I$198,8,0),""))</f>
        <v>#REF!</v>
      </c>
      <c r="J618" s="63" t="e">
        <f t="shared" si="18"/>
        <v>#REF!</v>
      </c>
      <c r="K618" s="69" t="e">
        <f t="shared" si="19"/>
        <v>#REF!</v>
      </c>
    </row>
    <row r="619" spans="1:11" x14ac:dyDescent="0.25">
      <c r="A619" s="63" t="e">
        <f>IF(#REF!&lt;&gt;"",#REF!,"")</f>
        <v>#REF!</v>
      </c>
      <c r="B619" s="63" t="e">
        <f>IF(#REF!&lt;&gt;"",#REF!,"")</f>
        <v>#REF!</v>
      </c>
      <c r="C619" s="63" t="e">
        <f>IF(#REF!&lt;&gt;"",#REF!,"")</f>
        <v>#REF!</v>
      </c>
      <c r="D619" s="63" t="e">
        <f>IF(#REF!&lt;&gt;"",#REF!,"")</f>
        <v>#REF!</v>
      </c>
      <c r="E619" s="63" t="e">
        <f>IF(#REF!&lt;&gt;"",#REF!,"")</f>
        <v>#REF!</v>
      </c>
      <c r="F619" s="63" t="e">
        <f>IF(#REF!&lt;&gt;"",#REF!,"")</f>
        <v>#REF!</v>
      </c>
      <c r="G619" s="64" t="e">
        <f>IF(#REF!&lt;&gt;"",#REF!,"")</f>
        <v>#REF!</v>
      </c>
      <c r="H619" s="64" t="e">
        <f>IF(#REF!&lt;&gt;"",#REF!,"")</f>
        <v>#REF!</v>
      </c>
      <c r="I619" s="64" t="e">
        <f>IF(ISNA(VLOOKUP(B619,Base!$B$3:$I$198,8,0)),"",IF(VLOOKUP(B619,Base!$B$3:$I$198,8,0)&gt;42468,VLOOKUP(B619,Base!$B$3:$I$198,8,0),""))</f>
        <v>#REF!</v>
      </c>
      <c r="J619" s="63" t="e">
        <f t="shared" si="18"/>
        <v>#REF!</v>
      </c>
      <c r="K619" s="69" t="e">
        <f t="shared" si="19"/>
        <v>#REF!</v>
      </c>
    </row>
    <row r="620" spans="1:11" x14ac:dyDescent="0.25">
      <c r="A620" s="63" t="e">
        <f>IF(#REF!&lt;&gt;"",#REF!,"")</f>
        <v>#REF!</v>
      </c>
      <c r="B620" s="63" t="e">
        <f>IF(#REF!&lt;&gt;"",#REF!,"")</f>
        <v>#REF!</v>
      </c>
      <c r="C620" s="63" t="e">
        <f>IF(#REF!&lt;&gt;"",#REF!,"")</f>
        <v>#REF!</v>
      </c>
      <c r="D620" s="63" t="e">
        <f>IF(#REF!&lt;&gt;"",#REF!,"")</f>
        <v>#REF!</v>
      </c>
      <c r="E620" s="63" t="e">
        <f>IF(#REF!&lt;&gt;"",#REF!,"")</f>
        <v>#REF!</v>
      </c>
      <c r="F620" s="63" t="e">
        <f>IF(#REF!&lt;&gt;"",#REF!,"")</f>
        <v>#REF!</v>
      </c>
      <c r="G620" s="64" t="e">
        <f>IF(#REF!&lt;&gt;"",#REF!,"")</f>
        <v>#REF!</v>
      </c>
      <c r="H620" s="64" t="e">
        <f>IF(#REF!&lt;&gt;"",#REF!,"")</f>
        <v>#REF!</v>
      </c>
      <c r="I620" s="64" t="e">
        <f>IF(ISNA(VLOOKUP(B620,Base!$B$3:$I$198,8,0)),"",IF(VLOOKUP(B620,Base!$B$3:$I$198,8,0)&gt;42468,VLOOKUP(B620,Base!$B$3:$I$198,8,0),""))</f>
        <v>#REF!</v>
      </c>
      <c r="J620" s="63" t="e">
        <f t="shared" si="18"/>
        <v>#REF!</v>
      </c>
      <c r="K620" s="69" t="e">
        <f t="shared" si="19"/>
        <v>#REF!</v>
      </c>
    </row>
    <row r="621" spans="1:11" x14ac:dyDescent="0.25">
      <c r="A621" s="63" t="e">
        <f>IF(#REF!&lt;&gt;"",#REF!,"")</f>
        <v>#REF!</v>
      </c>
      <c r="B621" s="63" t="e">
        <f>IF(#REF!&lt;&gt;"",#REF!,"")</f>
        <v>#REF!</v>
      </c>
      <c r="C621" s="63" t="e">
        <f>IF(#REF!&lt;&gt;"",#REF!,"")</f>
        <v>#REF!</v>
      </c>
      <c r="D621" s="63" t="e">
        <f>IF(#REF!&lt;&gt;"",#REF!,"")</f>
        <v>#REF!</v>
      </c>
      <c r="E621" s="63" t="e">
        <f>IF(#REF!&lt;&gt;"",#REF!,"")</f>
        <v>#REF!</v>
      </c>
      <c r="F621" s="63" t="e">
        <f>IF(#REF!&lt;&gt;"",#REF!,"")</f>
        <v>#REF!</v>
      </c>
      <c r="G621" s="64" t="e">
        <f>IF(#REF!&lt;&gt;"",#REF!,"")</f>
        <v>#REF!</v>
      </c>
      <c r="H621" s="64" t="e">
        <f>IF(#REF!&lt;&gt;"",#REF!,"")</f>
        <v>#REF!</v>
      </c>
      <c r="I621" s="64" t="e">
        <f>IF(ISNA(VLOOKUP(B621,Base!$B$3:$I$198,8,0)),"",IF(VLOOKUP(B621,Base!$B$3:$I$198,8,0)&gt;42468,VLOOKUP(B621,Base!$B$3:$I$198,8,0),""))</f>
        <v>#REF!</v>
      </c>
      <c r="J621" s="63" t="e">
        <f t="shared" si="18"/>
        <v>#REF!</v>
      </c>
      <c r="K621" s="69" t="e">
        <f t="shared" si="19"/>
        <v>#REF!</v>
      </c>
    </row>
    <row r="622" spans="1:11" x14ac:dyDescent="0.25">
      <c r="A622" s="63" t="e">
        <f>IF(#REF!&lt;&gt;"",#REF!,"")</f>
        <v>#REF!</v>
      </c>
      <c r="B622" s="63" t="e">
        <f>IF(#REF!&lt;&gt;"",#REF!,"")</f>
        <v>#REF!</v>
      </c>
      <c r="C622" s="63" t="e">
        <f>IF(#REF!&lt;&gt;"",#REF!,"")</f>
        <v>#REF!</v>
      </c>
      <c r="D622" s="63" t="e">
        <f>IF(#REF!&lt;&gt;"",#REF!,"")</f>
        <v>#REF!</v>
      </c>
      <c r="E622" s="63" t="e">
        <f>IF(#REF!&lt;&gt;"",#REF!,"")</f>
        <v>#REF!</v>
      </c>
      <c r="F622" s="63" t="e">
        <f>IF(#REF!&lt;&gt;"",#REF!,"")</f>
        <v>#REF!</v>
      </c>
      <c r="G622" s="64" t="e">
        <f>IF(#REF!&lt;&gt;"",#REF!,"")</f>
        <v>#REF!</v>
      </c>
      <c r="H622" s="64" t="e">
        <f>IF(#REF!&lt;&gt;"",#REF!,"")</f>
        <v>#REF!</v>
      </c>
      <c r="I622" s="64" t="e">
        <f>IF(ISNA(VLOOKUP(B622,Base!$B$3:$I$198,8,0)),"",IF(VLOOKUP(B622,Base!$B$3:$I$198,8,0)&gt;42468,VLOOKUP(B622,Base!$B$3:$I$198,8,0),""))</f>
        <v>#REF!</v>
      </c>
      <c r="J622" s="63" t="e">
        <f t="shared" si="18"/>
        <v>#REF!</v>
      </c>
      <c r="K622" s="69" t="e">
        <f t="shared" si="19"/>
        <v>#REF!</v>
      </c>
    </row>
    <row r="623" spans="1:11" x14ac:dyDescent="0.25">
      <c r="A623" s="63" t="e">
        <f>IF(#REF!&lt;&gt;"",#REF!,"")</f>
        <v>#REF!</v>
      </c>
      <c r="B623" s="63" t="e">
        <f>IF(#REF!&lt;&gt;"",#REF!,"")</f>
        <v>#REF!</v>
      </c>
      <c r="C623" s="63" t="e">
        <f>IF(#REF!&lt;&gt;"",#REF!,"")</f>
        <v>#REF!</v>
      </c>
      <c r="D623" s="63" t="e">
        <f>IF(#REF!&lt;&gt;"",#REF!,"")</f>
        <v>#REF!</v>
      </c>
      <c r="E623" s="63" t="e">
        <f>IF(#REF!&lt;&gt;"",#REF!,"")</f>
        <v>#REF!</v>
      </c>
      <c r="F623" s="63" t="e">
        <f>IF(#REF!&lt;&gt;"",#REF!,"")</f>
        <v>#REF!</v>
      </c>
      <c r="G623" s="64" t="e">
        <f>IF(#REF!&lt;&gt;"",#REF!,"")</f>
        <v>#REF!</v>
      </c>
      <c r="H623" s="64" t="e">
        <f>IF(#REF!&lt;&gt;"",#REF!,"")</f>
        <v>#REF!</v>
      </c>
      <c r="I623" s="64" t="e">
        <f>IF(ISNA(VLOOKUP(B623,Base!$B$3:$I$198,8,0)),"",IF(VLOOKUP(B623,Base!$B$3:$I$198,8,0)&gt;42468,VLOOKUP(B623,Base!$B$3:$I$198,8,0),""))</f>
        <v>#REF!</v>
      </c>
      <c r="J623" s="63" t="e">
        <f t="shared" si="18"/>
        <v>#REF!</v>
      </c>
      <c r="K623" s="69" t="e">
        <f t="shared" si="19"/>
        <v>#REF!</v>
      </c>
    </row>
    <row r="624" spans="1:11" x14ac:dyDescent="0.25">
      <c r="A624" s="63" t="e">
        <f>IF(#REF!&lt;&gt;"",#REF!,"")</f>
        <v>#REF!</v>
      </c>
      <c r="B624" s="63" t="e">
        <f>IF(#REF!&lt;&gt;"",#REF!,"")</f>
        <v>#REF!</v>
      </c>
      <c r="C624" s="63" t="e">
        <f>IF(#REF!&lt;&gt;"",#REF!,"")</f>
        <v>#REF!</v>
      </c>
      <c r="D624" s="63" t="e">
        <f>IF(#REF!&lt;&gt;"",#REF!,"")</f>
        <v>#REF!</v>
      </c>
      <c r="E624" s="63" t="e">
        <f>IF(#REF!&lt;&gt;"",#REF!,"")</f>
        <v>#REF!</v>
      </c>
      <c r="F624" s="63" t="e">
        <f>IF(#REF!&lt;&gt;"",#REF!,"")</f>
        <v>#REF!</v>
      </c>
      <c r="G624" s="64" t="e">
        <f>IF(#REF!&lt;&gt;"",#REF!,"")</f>
        <v>#REF!</v>
      </c>
      <c r="H624" s="64" t="e">
        <f>IF(#REF!&lt;&gt;"",#REF!,"")</f>
        <v>#REF!</v>
      </c>
      <c r="I624" s="64" t="e">
        <f>IF(ISNA(VLOOKUP(B624,Base!$B$3:$I$198,8,0)),"",IF(VLOOKUP(B624,Base!$B$3:$I$198,8,0)&gt;42468,VLOOKUP(B624,Base!$B$3:$I$198,8,0),""))</f>
        <v>#REF!</v>
      </c>
      <c r="J624" s="63" t="e">
        <f t="shared" si="18"/>
        <v>#REF!</v>
      </c>
      <c r="K624" s="69" t="e">
        <f t="shared" si="19"/>
        <v>#REF!</v>
      </c>
    </row>
    <row r="625" spans="1:11" x14ac:dyDescent="0.25">
      <c r="A625" s="63" t="e">
        <f>IF(#REF!&lt;&gt;"",#REF!,"")</f>
        <v>#REF!</v>
      </c>
      <c r="B625" s="63" t="e">
        <f>IF(#REF!&lt;&gt;"",#REF!,"")</f>
        <v>#REF!</v>
      </c>
      <c r="C625" s="63" t="e">
        <f>IF(#REF!&lt;&gt;"",#REF!,"")</f>
        <v>#REF!</v>
      </c>
      <c r="D625" s="63" t="e">
        <f>IF(#REF!&lt;&gt;"",#REF!,"")</f>
        <v>#REF!</v>
      </c>
      <c r="E625" s="63" t="e">
        <f>IF(#REF!&lt;&gt;"",#REF!,"")</f>
        <v>#REF!</v>
      </c>
      <c r="F625" s="63" t="e">
        <f>IF(#REF!&lt;&gt;"",#REF!,"")</f>
        <v>#REF!</v>
      </c>
      <c r="G625" s="64" t="e">
        <f>IF(#REF!&lt;&gt;"",#REF!,"")</f>
        <v>#REF!</v>
      </c>
      <c r="H625" s="64" t="e">
        <f>IF(#REF!&lt;&gt;"",#REF!,"")</f>
        <v>#REF!</v>
      </c>
      <c r="I625" s="64" t="e">
        <f>IF(ISNA(VLOOKUP(B625,Base!$B$3:$I$198,8,0)),"",IF(VLOOKUP(B625,Base!$B$3:$I$198,8,0)&gt;42468,VLOOKUP(B625,Base!$B$3:$I$198,8,0),""))</f>
        <v>#REF!</v>
      </c>
      <c r="J625" s="63" t="e">
        <f t="shared" si="18"/>
        <v>#REF!</v>
      </c>
      <c r="K625" s="69" t="e">
        <f t="shared" si="19"/>
        <v>#REF!</v>
      </c>
    </row>
    <row r="626" spans="1:11" x14ac:dyDescent="0.25">
      <c r="A626" s="63" t="e">
        <f>IF(#REF!&lt;&gt;"",#REF!,"")</f>
        <v>#REF!</v>
      </c>
      <c r="B626" s="63" t="e">
        <f>IF(#REF!&lt;&gt;"",#REF!,"")</f>
        <v>#REF!</v>
      </c>
      <c r="C626" s="63" t="e">
        <f>IF(#REF!&lt;&gt;"",#REF!,"")</f>
        <v>#REF!</v>
      </c>
      <c r="D626" s="63" t="e">
        <f>IF(#REF!&lt;&gt;"",#REF!,"")</f>
        <v>#REF!</v>
      </c>
      <c r="E626" s="63" t="e">
        <f>IF(#REF!&lt;&gt;"",#REF!,"")</f>
        <v>#REF!</v>
      </c>
      <c r="F626" s="63" t="e">
        <f>IF(#REF!&lt;&gt;"",#REF!,"")</f>
        <v>#REF!</v>
      </c>
      <c r="G626" s="64" t="e">
        <f>IF(#REF!&lt;&gt;"",#REF!,"")</f>
        <v>#REF!</v>
      </c>
      <c r="H626" s="64" t="e">
        <f>IF(#REF!&lt;&gt;"",#REF!,"")</f>
        <v>#REF!</v>
      </c>
      <c r="I626" s="64" t="e">
        <f>IF(ISNA(VLOOKUP(B626,Base!$B$3:$I$198,8,0)),"",IF(VLOOKUP(B626,Base!$B$3:$I$198,8,0)&gt;42468,VLOOKUP(B626,Base!$B$3:$I$198,8,0),""))</f>
        <v>#REF!</v>
      </c>
      <c r="J626" s="63" t="e">
        <f t="shared" si="18"/>
        <v>#REF!</v>
      </c>
      <c r="K626" s="69" t="e">
        <f t="shared" si="19"/>
        <v>#REF!</v>
      </c>
    </row>
    <row r="627" spans="1:11" x14ac:dyDescent="0.25">
      <c r="A627" s="63" t="e">
        <f>IF(#REF!&lt;&gt;"",#REF!,"")</f>
        <v>#REF!</v>
      </c>
      <c r="B627" s="63" t="e">
        <f>IF(#REF!&lt;&gt;"",#REF!,"")</f>
        <v>#REF!</v>
      </c>
      <c r="C627" s="63" t="e">
        <f>IF(#REF!&lt;&gt;"",#REF!,"")</f>
        <v>#REF!</v>
      </c>
      <c r="D627" s="63" t="e">
        <f>IF(#REF!&lt;&gt;"",#REF!,"")</f>
        <v>#REF!</v>
      </c>
      <c r="E627" s="63" t="e">
        <f>IF(#REF!&lt;&gt;"",#REF!,"")</f>
        <v>#REF!</v>
      </c>
      <c r="F627" s="63" t="e">
        <f>IF(#REF!&lt;&gt;"",#REF!,"")</f>
        <v>#REF!</v>
      </c>
      <c r="G627" s="64" t="e">
        <f>IF(#REF!&lt;&gt;"",#REF!,"")</f>
        <v>#REF!</v>
      </c>
      <c r="H627" s="64" t="e">
        <f>IF(#REF!&lt;&gt;"",#REF!,"")</f>
        <v>#REF!</v>
      </c>
      <c r="I627" s="64" t="e">
        <f>IF(ISNA(VLOOKUP(B627,Base!$B$3:$I$198,8,0)),"",IF(VLOOKUP(B627,Base!$B$3:$I$198,8,0)&gt;42468,VLOOKUP(B627,Base!$B$3:$I$198,8,0),""))</f>
        <v>#REF!</v>
      </c>
      <c r="J627" s="63" t="e">
        <f t="shared" si="18"/>
        <v>#REF!</v>
      </c>
      <c r="K627" s="69" t="e">
        <f t="shared" si="19"/>
        <v>#REF!</v>
      </c>
    </row>
    <row r="628" spans="1:11" x14ac:dyDescent="0.25">
      <c r="A628" s="63" t="e">
        <f>IF(#REF!&lt;&gt;"",#REF!,"")</f>
        <v>#REF!</v>
      </c>
      <c r="B628" s="63" t="e">
        <f>IF(#REF!&lt;&gt;"",#REF!,"")</f>
        <v>#REF!</v>
      </c>
      <c r="C628" s="63" t="e">
        <f>IF(#REF!&lt;&gt;"",#REF!,"")</f>
        <v>#REF!</v>
      </c>
      <c r="D628" s="63" t="e">
        <f>IF(#REF!&lt;&gt;"",#REF!,"")</f>
        <v>#REF!</v>
      </c>
      <c r="E628" s="63" t="e">
        <f>IF(#REF!&lt;&gt;"",#REF!,"")</f>
        <v>#REF!</v>
      </c>
      <c r="F628" s="63" t="e">
        <f>IF(#REF!&lt;&gt;"",#REF!,"")</f>
        <v>#REF!</v>
      </c>
      <c r="G628" s="64" t="e">
        <f>IF(#REF!&lt;&gt;"",#REF!,"")</f>
        <v>#REF!</v>
      </c>
      <c r="H628" s="64" t="e">
        <f>IF(#REF!&lt;&gt;"",#REF!,"")</f>
        <v>#REF!</v>
      </c>
      <c r="I628" s="64" t="e">
        <f>IF(ISNA(VLOOKUP(B628,Base!$B$3:$I$198,8,0)),"",IF(VLOOKUP(B628,Base!$B$3:$I$198,8,0)&gt;42468,VLOOKUP(B628,Base!$B$3:$I$198,8,0),""))</f>
        <v>#REF!</v>
      </c>
      <c r="J628" s="63" t="e">
        <f t="shared" si="18"/>
        <v>#REF!</v>
      </c>
      <c r="K628" s="69" t="e">
        <f t="shared" si="19"/>
        <v>#REF!</v>
      </c>
    </row>
    <row r="629" spans="1:11" x14ac:dyDescent="0.25">
      <c r="A629" s="63" t="e">
        <f>IF(#REF!&lt;&gt;"",#REF!,"")</f>
        <v>#REF!</v>
      </c>
      <c r="B629" s="63" t="e">
        <f>IF(#REF!&lt;&gt;"",#REF!,"")</f>
        <v>#REF!</v>
      </c>
      <c r="C629" s="63" t="e">
        <f>IF(#REF!&lt;&gt;"",#REF!,"")</f>
        <v>#REF!</v>
      </c>
      <c r="D629" s="63" t="e">
        <f>IF(#REF!&lt;&gt;"",#REF!,"")</f>
        <v>#REF!</v>
      </c>
      <c r="E629" s="63" t="e">
        <f>IF(#REF!&lt;&gt;"",#REF!,"")</f>
        <v>#REF!</v>
      </c>
      <c r="F629" s="63" t="e">
        <f>IF(#REF!&lt;&gt;"",#REF!,"")</f>
        <v>#REF!</v>
      </c>
      <c r="G629" s="64" t="e">
        <f>IF(#REF!&lt;&gt;"",#REF!,"")</f>
        <v>#REF!</v>
      </c>
      <c r="H629" s="64" t="e">
        <f>IF(#REF!&lt;&gt;"",#REF!,"")</f>
        <v>#REF!</v>
      </c>
      <c r="I629" s="64" t="e">
        <f>IF(ISNA(VLOOKUP(B629,Base!$B$3:$I$198,8,0)),"",IF(VLOOKUP(B629,Base!$B$3:$I$198,8,0)&gt;42468,VLOOKUP(B629,Base!$B$3:$I$198,8,0),""))</f>
        <v>#REF!</v>
      </c>
      <c r="J629" s="63" t="e">
        <f t="shared" si="18"/>
        <v>#REF!</v>
      </c>
      <c r="K629" s="69" t="e">
        <f t="shared" si="19"/>
        <v>#REF!</v>
      </c>
    </row>
    <row r="630" spans="1:11" x14ac:dyDescent="0.25">
      <c r="A630" s="63" t="e">
        <f>IF(#REF!&lt;&gt;"",#REF!,"")</f>
        <v>#REF!</v>
      </c>
      <c r="B630" s="63" t="e">
        <f>IF(#REF!&lt;&gt;"",#REF!,"")</f>
        <v>#REF!</v>
      </c>
      <c r="C630" s="63" t="e">
        <f>IF(#REF!&lt;&gt;"",#REF!,"")</f>
        <v>#REF!</v>
      </c>
      <c r="D630" s="63" t="e">
        <f>IF(#REF!&lt;&gt;"",#REF!,"")</f>
        <v>#REF!</v>
      </c>
      <c r="E630" s="63" t="e">
        <f>IF(#REF!&lt;&gt;"",#REF!,"")</f>
        <v>#REF!</v>
      </c>
      <c r="F630" s="63" t="e">
        <f>IF(#REF!&lt;&gt;"",#REF!,"")</f>
        <v>#REF!</v>
      </c>
      <c r="G630" s="64" t="e">
        <f>IF(#REF!&lt;&gt;"",#REF!,"")</f>
        <v>#REF!</v>
      </c>
      <c r="H630" s="64" t="e">
        <f>IF(#REF!&lt;&gt;"",#REF!,"")</f>
        <v>#REF!</v>
      </c>
      <c r="I630" s="64" t="e">
        <f>IF(ISNA(VLOOKUP(B630,Base!$B$3:$I$198,8,0)),"",IF(VLOOKUP(B630,Base!$B$3:$I$198,8,0)&gt;42468,VLOOKUP(B630,Base!$B$3:$I$198,8,0),""))</f>
        <v>#REF!</v>
      </c>
      <c r="J630" s="63" t="e">
        <f t="shared" si="18"/>
        <v>#REF!</v>
      </c>
      <c r="K630" s="69" t="e">
        <f t="shared" si="19"/>
        <v>#REF!</v>
      </c>
    </row>
    <row r="631" spans="1:11" x14ac:dyDescent="0.25">
      <c r="A631" s="63" t="e">
        <f>IF(#REF!&lt;&gt;"",#REF!,"")</f>
        <v>#REF!</v>
      </c>
      <c r="B631" s="63" t="e">
        <f>IF(#REF!&lt;&gt;"",#REF!,"")</f>
        <v>#REF!</v>
      </c>
      <c r="C631" s="63" t="e">
        <f>IF(#REF!&lt;&gt;"",#REF!,"")</f>
        <v>#REF!</v>
      </c>
      <c r="D631" s="63" t="e">
        <f>IF(#REF!&lt;&gt;"",#REF!,"")</f>
        <v>#REF!</v>
      </c>
      <c r="E631" s="63" t="e">
        <f>IF(#REF!&lt;&gt;"",#REF!,"")</f>
        <v>#REF!</v>
      </c>
      <c r="F631" s="63" t="e">
        <f>IF(#REF!&lt;&gt;"",#REF!,"")</f>
        <v>#REF!</v>
      </c>
      <c r="G631" s="64" t="e">
        <f>IF(#REF!&lt;&gt;"",#REF!,"")</f>
        <v>#REF!</v>
      </c>
      <c r="H631" s="64" t="e">
        <f>IF(#REF!&lt;&gt;"",#REF!,"")</f>
        <v>#REF!</v>
      </c>
      <c r="I631" s="64" t="e">
        <f>IF(ISNA(VLOOKUP(B631,Base!$B$3:$I$198,8,0)),"",IF(VLOOKUP(B631,Base!$B$3:$I$198,8,0)&gt;42468,VLOOKUP(B631,Base!$B$3:$I$198,8,0),""))</f>
        <v>#REF!</v>
      </c>
      <c r="J631" s="63" t="e">
        <f t="shared" si="18"/>
        <v>#REF!</v>
      </c>
      <c r="K631" s="69" t="e">
        <f t="shared" si="19"/>
        <v>#REF!</v>
      </c>
    </row>
    <row r="632" spans="1:11" x14ac:dyDescent="0.25">
      <c r="A632" s="63" t="e">
        <f>IF(#REF!&lt;&gt;"",#REF!,"")</f>
        <v>#REF!</v>
      </c>
      <c r="B632" s="63" t="e">
        <f>IF(#REF!&lt;&gt;"",#REF!,"")</f>
        <v>#REF!</v>
      </c>
      <c r="C632" s="63" t="e">
        <f>IF(#REF!&lt;&gt;"",#REF!,"")</f>
        <v>#REF!</v>
      </c>
      <c r="D632" s="63" t="e">
        <f>IF(#REF!&lt;&gt;"",#REF!,"")</f>
        <v>#REF!</v>
      </c>
      <c r="E632" s="63" t="e">
        <f>IF(#REF!&lt;&gt;"",#REF!,"")</f>
        <v>#REF!</v>
      </c>
      <c r="F632" s="63" t="e">
        <f>IF(#REF!&lt;&gt;"",#REF!,"")</f>
        <v>#REF!</v>
      </c>
      <c r="G632" s="64" t="e">
        <f>IF(#REF!&lt;&gt;"",#REF!,"")</f>
        <v>#REF!</v>
      </c>
      <c r="H632" s="64" t="e">
        <f>IF(#REF!&lt;&gt;"",#REF!,"")</f>
        <v>#REF!</v>
      </c>
      <c r="I632" s="64" t="e">
        <f>IF(ISNA(VLOOKUP(B632,Base!$B$3:$I$198,8,0)),"",IF(VLOOKUP(B632,Base!$B$3:$I$198,8,0)&gt;42468,VLOOKUP(B632,Base!$B$3:$I$198,8,0),""))</f>
        <v>#REF!</v>
      </c>
      <c r="J632" s="63" t="e">
        <f t="shared" si="18"/>
        <v>#REF!</v>
      </c>
      <c r="K632" s="69" t="e">
        <f t="shared" si="19"/>
        <v>#REF!</v>
      </c>
    </row>
    <row r="633" spans="1:11" x14ac:dyDescent="0.25">
      <c r="A633" s="63" t="e">
        <f>IF(#REF!&lt;&gt;"",#REF!,"")</f>
        <v>#REF!</v>
      </c>
      <c r="B633" s="63" t="e">
        <f>IF(#REF!&lt;&gt;"",#REF!,"")</f>
        <v>#REF!</v>
      </c>
      <c r="C633" s="63" t="e">
        <f>IF(#REF!&lt;&gt;"",#REF!,"")</f>
        <v>#REF!</v>
      </c>
      <c r="D633" s="63" t="e">
        <f>IF(#REF!&lt;&gt;"",#REF!,"")</f>
        <v>#REF!</v>
      </c>
      <c r="E633" s="63" t="e">
        <f>IF(#REF!&lt;&gt;"",#REF!,"")</f>
        <v>#REF!</v>
      </c>
      <c r="F633" s="63" t="e">
        <f>IF(#REF!&lt;&gt;"",#REF!,"")</f>
        <v>#REF!</v>
      </c>
      <c r="G633" s="64" t="e">
        <f>IF(#REF!&lt;&gt;"",#REF!,"")</f>
        <v>#REF!</v>
      </c>
      <c r="H633" s="64" t="e">
        <f>IF(#REF!&lt;&gt;"",#REF!,"")</f>
        <v>#REF!</v>
      </c>
      <c r="I633" s="64" t="e">
        <f>IF(ISNA(VLOOKUP(B633,Base!$B$3:$I$198,8,0)),"",IF(VLOOKUP(B633,Base!$B$3:$I$198,8,0)&gt;42468,VLOOKUP(B633,Base!$B$3:$I$198,8,0),""))</f>
        <v>#REF!</v>
      </c>
      <c r="J633" s="63" t="e">
        <f t="shared" si="18"/>
        <v>#REF!</v>
      </c>
      <c r="K633" s="69" t="e">
        <f t="shared" si="19"/>
        <v>#REF!</v>
      </c>
    </row>
    <row r="634" spans="1:11" x14ac:dyDescent="0.25">
      <c r="A634" s="63" t="e">
        <f>IF(#REF!&lt;&gt;"",#REF!,"")</f>
        <v>#REF!</v>
      </c>
      <c r="B634" s="63" t="e">
        <f>IF(#REF!&lt;&gt;"",#REF!,"")</f>
        <v>#REF!</v>
      </c>
      <c r="C634" s="63" t="e">
        <f>IF(#REF!&lt;&gt;"",#REF!,"")</f>
        <v>#REF!</v>
      </c>
      <c r="D634" s="63" t="e">
        <f>IF(#REF!&lt;&gt;"",#REF!,"")</f>
        <v>#REF!</v>
      </c>
      <c r="E634" s="63" t="e">
        <f>IF(#REF!&lt;&gt;"",#REF!,"")</f>
        <v>#REF!</v>
      </c>
      <c r="F634" s="63" t="e">
        <f>IF(#REF!&lt;&gt;"",#REF!,"")</f>
        <v>#REF!</v>
      </c>
      <c r="G634" s="64" t="e">
        <f>IF(#REF!&lt;&gt;"",#REF!,"")</f>
        <v>#REF!</v>
      </c>
      <c r="H634" s="64" t="e">
        <f>IF(#REF!&lt;&gt;"",#REF!,"")</f>
        <v>#REF!</v>
      </c>
      <c r="I634" s="64" t="e">
        <f>IF(ISNA(VLOOKUP(B634,Base!$B$3:$I$198,8,0)),"",IF(VLOOKUP(B634,Base!$B$3:$I$198,8,0)&gt;42468,VLOOKUP(B634,Base!$B$3:$I$198,8,0),""))</f>
        <v>#REF!</v>
      </c>
      <c r="J634" s="63" t="e">
        <f t="shared" si="18"/>
        <v>#REF!</v>
      </c>
      <c r="K634" s="69" t="e">
        <f t="shared" si="19"/>
        <v>#REF!</v>
      </c>
    </row>
    <row r="635" spans="1:11" x14ac:dyDescent="0.25">
      <c r="A635" s="63" t="e">
        <f>IF(#REF!&lt;&gt;"",#REF!,"")</f>
        <v>#REF!</v>
      </c>
      <c r="B635" s="63" t="e">
        <f>IF(#REF!&lt;&gt;"",#REF!,"")</f>
        <v>#REF!</v>
      </c>
      <c r="C635" s="63" t="e">
        <f>IF(#REF!&lt;&gt;"",#REF!,"")</f>
        <v>#REF!</v>
      </c>
      <c r="D635" s="63" t="e">
        <f>IF(#REF!&lt;&gt;"",#REF!,"")</f>
        <v>#REF!</v>
      </c>
      <c r="E635" s="63" t="e">
        <f>IF(#REF!&lt;&gt;"",#REF!,"")</f>
        <v>#REF!</v>
      </c>
      <c r="F635" s="63" t="e">
        <f>IF(#REF!&lt;&gt;"",#REF!,"")</f>
        <v>#REF!</v>
      </c>
      <c r="G635" s="64" t="e">
        <f>IF(#REF!&lt;&gt;"",#REF!,"")</f>
        <v>#REF!</v>
      </c>
      <c r="H635" s="64" t="e">
        <f>IF(#REF!&lt;&gt;"",#REF!,"")</f>
        <v>#REF!</v>
      </c>
      <c r="I635" s="64" t="e">
        <f>IF(ISNA(VLOOKUP(B635,Base!$B$3:$I$198,8,0)),"",IF(VLOOKUP(B635,Base!$B$3:$I$198,8,0)&gt;42468,VLOOKUP(B635,Base!$B$3:$I$198,8,0),""))</f>
        <v>#REF!</v>
      </c>
      <c r="J635" s="63" t="e">
        <f t="shared" si="18"/>
        <v>#REF!</v>
      </c>
      <c r="K635" s="69" t="e">
        <f t="shared" si="19"/>
        <v>#REF!</v>
      </c>
    </row>
    <row r="636" spans="1:11" x14ac:dyDescent="0.25">
      <c r="A636" s="63" t="e">
        <f>IF(#REF!&lt;&gt;"",#REF!,"")</f>
        <v>#REF!</v>
      </c>
      <c r="B636" s="63" t="e">
        <f>IF(#REF!&lt;&gt;"",#REF!,"")</f>
        <v>#REF!</v>
      </c>
      <c r="C636" s="63" t="e">
        <f>IF(#REF!&lt;&gt;"",#REF!,"")</f>
        <v>#REF!</v>
      </c>
      <c r="D636" s="63" t="e">
        <f>IF(#REF!&lt;&gt;"",#REF!,"")</f>
        <v>#REF!</v>
      </c>
      <c r="E636" s="63" t="e">
        <f>IF(#REF!&lt;&gt;"",#REF!,"")</f>
        <v>#REF!</v>
      </c>
      <c r="F636" s="63" t="e">
        <f>IF(#REF!&lt;&gt;"",#REF!,"")</f>
        <v>#REF!</v>
      </c>
      <c r="G636" s="64" t="e">
        <f>IF(#REF!&lt;&gt;"",#REF!,"")</f>
        <v>#REF!</v>
      </c>
      <c r="H636" s="64" t="e">
        <f>IF(#REF!&lt;&gt;"",#REF!,"")</f>
        <v>#REF!</v>
      </c>
      <c r="I636" s="64" t="e">
        <f>IF(ISNA(VLOOKUP(B636,Base!$B$3:$I$198,8,0)),"",IF(VLOOKUP(B636,Base!$B$3:$I$198,8,0)&gt;42468,VLOOKUP(B636,Base!$B$3:$I$198,8,0),""))</f>
        <v>#REF!</v>
      </c>
      <c r="J636" s="63" t="e">
        <f t="shared" si="18"/>
        <v>#REF!</v>
      </c>
      <c r="K636" s="69" t="e">
        <f t="shared" si="19"/>
        <v>#REF!</v>
      </c>
    </row>
    <row r="637" spans="1:11" x14ac:dyDescent="0.25">
      <c r="A637" s="63" t="e">
        <f>IF(#REF!&lt;&gt;"",#REF!,"")</f>
        <v>#REF!</v>
      </c>
      <c r="B637" s="63" t="e">
        <f>IF(#REF!&lt;&gt;"",#REF!,"")</f>
        <v>#REF!</v>
      </c>
      <c r="C637" s="63" t="e">
        <f>IF(#REF!&lt;&gt;"",#REF!,"")</f>
        <v>#REF!</v>
      </c>
      <c r="D637" s="63" t="e">
        <f>IF(#REF!&lt;&gt;"",#REF!,"")</f>
        <v>#REF!</v>
      </c>
      <c r="E637" s="63" t="e">
        <f>IF(#REF!&lt;&gt;"",#REF!,"")</f>
        <v>#REF!</v>
      </c>
      <c r="F637" s="63" t="e">
        <f>IF(#REF!&lt;&gt;"",#REF!,"")</f>
        <v>#REF!</v>
      </c>
      <c r="G637" s="64" t="e">
        <f>IF(#REF!&lt;&gt;"",#REF!,"")</f>
        <v>#REF!</v>
      </c>
      <c r="H637" s="64" t="e">
        <f>IF(#REF!&lt;&gt;"",#REF!,"")</f>
        <v>#REF!</v>
      </c>
      <c r="I637" s="64" t="e">
        <f>IF(ISNA(VLOOKUP(B637,Base!$B$3:$I$198,8,0)),"",IF(VLOOKUP(B637,Base!$B$3:$I$198,8,0)&gt;42468,VLOOKUP(B637,Base!$B$3:$I$198,8,0),""))</f>
        <v>#REF!</v>
      </c>
      <c r="J637" s="63" t="e">
        <f t="shared" si="18"/>
        <v>#REF!</v>
      </c>
      <c r="K637" s="69" t="e">
        <f t="shared" si="19"/>
        <v>#REF!</v>
      </c>
    </row>
    <row r="638" spans="1:11" x14ac:dyDescent="0.25">
      <c r="A638" s="63" t="e">
        <f>IF(#REF!&lt;&gt;"",#REF!,"")</f>
        <v>#REF!</v>
      </c>
      <c r="B638" s="63" t="e">
        <f>IF(#REF!&lt;&gt;"",#REF!,"")</f>
        <v>#REF!</v>
      </c>
      <c r="C638" s="63" t="e">
        <f>IF(#REF!&lt;&gt;"",#REF!,"")</f>
        <v>#REF!</v>
      </c>
      <c r="D638" s="63" t="e">
        <f>IF(#REF!&lt;&gt;"",#REF!,"")</f>
        <v>#REF!</v>
      </c>
      <c r="E638" s="63" t="e">
        <f>IF(#REF!&lt;&gt;"",#REF!,"")</f>
        <v>#REF!</v>
      </c>
      <c r="F638" s="63" t="e">
        <f>IF(#REF!&lt;&gt;"",#REF!,"")</f>
        <v>#REF!</v>
      </c>
      <c r="G638" s="64" t="e">
        <f>IF(#REF!&lt;&gt;"",#REF!,"")</f>
        <v>#REF!</v>
      </c>
      <c r="H638" s="64" t="e">
        <f>IF(#REF!&lt;&gt;"",#REF!,"")</f>
        <v>#REF!</v>
      </c>
      <c r="I638" s="64" t="e">
        <f>IF(ISNA(VLOOKUP(B638,Base!$B$3:$I$198,8,0)),"",IF(VLOOKUP(B638,Base!$B$3:$I$198,8,0)&gt;42468,VLOOKUP(B638,Base!$B$3:$I$198,8,0),""))</f>
        <v>#REF!</v>
      </c>
      <c r="J638" s="63" t="e">
        <f t="shared" si="18"/>
        <v>#REF!</v>
      </c>
      <c r="K638" s="69" t="e">
        <f t="shared" si="19"/>
        <v>#REF!</v>
      </c>
    </row>
    <row r="639" spans="1:11" x14ac:dyDescent="0.25">
      <c r="A639" s="63" t="e">
        <f>IF(#REF!&lt;&gt;"",#REF!,"")</f>
        <v>#REF!</v>
      </c>
      <c r="B639" s="63" t="e">
        <f>IF(#REF!&lt;&gt;"",#REF!,"")</f>
        <v>#REF!</v>
      </c>
      <c r="C639" s="63" t="e">
        <f>IF(#REF!&lt;&gt;"",#REF!,"")</f>
        <v>#REF!</v>
      </c>
      <c r="D639" s="63" t="e">
        <f>IF(#REF!&lt;&gt;"",#REF!,"")</f>
        <v>#REF!</v>
      </c>
      <c r="E639" s="63" t="e">
        <f>IF(#REF!&lt;&gt;"",#REF!,"")</f>
        <v>#REF!</v>
      </c>
      <c r="F639" s="63" t="e">
        <f>IF(#REF!&lt;&gt;"",#REF!,"")</f>
        <v>#REF!</v>
      </c>
      <c r="G639" s="64" t="e">
        <f>IF(#REF!&lt;&gt;"",#REF!,"")</f>
        <v>#REF!</v>
      </c>
      <c r="H639" s="64" t="e">
        <f>IF(#REF!&lt;&gt;"",#REF!,"")</f>
        <v>#REF!</v>
      </c>
      <c r="I639" s="64" t="e">
        <f>IF(ISNA(VLOOKUP(B639,Base!$B$3:$I$198,8,0)),"",IF(VLOOKUP(B639,Base!$B$3:$I$198,8,0)&gt;42468,VLOOKUP(B639,Base!$B$3:$I$198,8,0),""))</f>
        <v>#REF!</v>
      </c>
      <c r="J639" s="63" t="e">
        <f t="shared" si="18"/>
        <v>#REF!</v>
      </c>
      <c r="K639" s="69" t="e">
        <f t="shared" si="19"/>
        <v>#REF!</v>
      </c>
    </row>
    <row r="640" spans="1:11" x14ac:dyDescent="0.25">
      <c r="A640" s="63" t="e">
        <f>IF(#REF!&lt;&gt;"",#REF!,"")</f>
        <v>#REF!</v>
      </c>
      <c r="B640" s="63" t="e">
        <f>IF(#REF!&lt;&gt;"",#REF!,"")</f>
        <v>#REF!</v>
      </c>
      <c r="C640" s="63" t="e">
        <f>IF(#REF!&lt;&gt;"",#REF!,"")</f>
        <v>#REF!</v>
      </c>
      <c r="D640" s="63" t="e">
        <f>IF(#REF!&lt;&gt;"",#REF!,"")</f>
        <v>#REF!</v>
      </c>
      <c r="E640" s="63" t="e">
        <f>IF(#REF!&lt;&gt;"",#REF!,"")</f>
        <v>#REF!</v>
      </c>
      <c r="F640" s="63" t="e">
        <f>IF(#REF!&lt;&gt;"",#REF!,"")</f>
        <v>#REF!</v>
      </c>
      <c r="G640" s="64" t="e">
        <f>IF(#REF!&lt;&gt;"",#REF!,"")</f>
        <v>#REF!</v>
      </c>
      <c r="H640" s="64" t="e">
        <f>IF(#REF!&lt;&gt;"",#REF!,"")</f>
        <v>#REF!</v>
      </c>
      <c r="I640" s="64" t="e">
        <f>IF(ISNA(VLOOKUP(B640,Base!$B$3:$I$198,8,0)),"",IF(VLOOKUP(B640,Base!$B$3:$I$198,8,0)&gt;42468,VLOOKUP(B640,Base!$B$3:$I$198,8,0),""))</f>
        <v>#REF!</v>
      </c>
      <c r="J640" s="63" t="e">
        <f t="shared" si="18"/>
        <v>#REF!</v>
      </c>
      <c r="K640" s="69" t="e">
        <f t="shared" si="19"/>
        <v>#REF!</v>
      </c>
    </row>
    <row r="641" spans="1:11" x14ac:dyDescent="0.25">
      <c r="A641" s="63" t="e">
        <f>IF(#REF!&lt;&gt;"",#REF!,"")</f>
        <v>#REF!</v>
      </c>
      <c r="B641" s="63" t="e">
        <f>IF(#REF!&lt;&gt;"",#REF!,"")</f>
        <v>#REF!</v>
      </c>
      <c r="C641" s="63" t="e">
        <f>IF(#REF!&lt;&gt;"",#REF!,"")</f>
        <v>#REF!</v>
      </c>
      <c r="D641" s="63" t="e">
        <f>IF(#REF!&lt;&gt;"",#REF!,"")</f>
        <v>#REF!</v>
      </c>
      <c r="E641" s="63" t="e">
        <f>IF(#REF!&lt;&gt;"",#REF!,"")</f>
        <v>#REF!</v>
      </c>
      <c r="F641" s="63" t="e">
        <f>IF(#REF!&lt;&gt;"",#REF!,"")</f>
        <v>#REF!</v>
      </c>
      <c r="G641" s="64" t="e">
        <f>IF(#REF!&lt;&gt;"",#REF!,"")</f>
        <v>#REF!</v>
      </c>
      <c r="H641" s="64" t="e">
        <f>IF(#REF!&lt;&gt;"",#REF!,"")</f>
        <v>#REF!</v>
      </c>
      <c r="I641" s="64" t="e">
        <f>IF(ISNA(VLOOKUP(B641,Base!$B$3:$I$198,8,0)),"",IF(VLOOKUP(B641,Base!$B$3:$I$198,8,0)&gt;42468,VLOOKUP(B641,Base!$B$3:$I$198,8,0),""))</f>
        <v>#REF!</v>
      </c>
      <c r="J641" s="63" t="e">
        <f t="shared" si="18"/>
        <v>#REF!</v>
      </c>
      <c r="K641" s="69" t="e">
        <f t="shared" si="19"/>
        <v>#REF!</v>
      </c>
    </row>
    <row r="642" spans="1:11" x14ac:dyDescent="0.25">
      <c r="A642" s="63" t="e">
        <f>IF(#REF!&lt;&gt;"",#REF!,"")</f>
        <v>#REF!</v>
      </c>
      <c r="B642" s="63" t="e">
        <f>IF(#REF!&lt;&gt;"",#REF!,"")</f>
        <v>#REF!</v>
      </c>
      <c r="C642" s="63" t="e">
        <f>IF(#REF!&lt;&gt;"",#REF!,"")</f>
        <v>#REF!</v>
      </c>
      <c r="D642" s="63" t="e">
        <f>IF(#REF!&lt;&gt;"",#REF!,"")</f>
        <v>#REF!</v>
      </c>
      <c r="E642" s="63" t="e">
        <f>IF(#REF!&lt;&gt;"",#REF!,"")</f>
        <v>#REF!</v>
      </c>
      <c r="F642" s="63" t="e">
        <f>IF(#REF!&lt;&gt;"",#REF!,"")</f>
        <v>#REF!</v>
      </c>
      <c r="G642" s="64" t="e">
        <f>IF(#REF!&lt;&gt;"",#REF!,"")</f>
        <v>#REF!</v>
      </c>
      <c r="H642" s="64" t="e">
        <f>IF(#REF!&lt;&gt;"",#REF!,"")</f>
        <v>#REF!</v>
      </c>
      <c r="I642" s="64" t="e">
        <f>IF(ISNA(VLOOKUP(B642,Base!$B$3:$I$198,8,0)),"",IF(VLOOKUP(B642,Base!$B$3:$I$198,8,0)&gt;42468,VLOOKUP(B642,Base!$B$3:$I$198,8,0),""))</f>
        <v>#REF!</v>
      </c>
      <c r="J642" s="63" t="e">
        <f t="shared" si="18"/>
        <v>#REF!</v>
      </c>
      <c r="K642" s="69" t="e">
        <f t="shared" si="19"/>
        <v>#REF!</v>
      </c>
    </row>
    <row r="643" spans="1:11" x14ac:dyDescent="0.25">
      <c r="A643" s="63" t="e">
        <f>IF(#REF!&lt;&gt;"",#REF!,"")</f>
        <v>#REF!</v>
      </c>
      <c r="B643" s="63" t="e">
        <f>IF(#REF!&lt;&gt;"",#REF!,"")</f>
        <v>#REF!</v>
      </c>
      <c r="C643" s="63" t="e">
        <f>IF(#REF!&lt;&gt;"",#REF!,"")</f>
        <v>#REF!</v>
      </c>
      <c r="D643" s="63" t="e">
        <f>IF(#REF!&lt;&gt;"",#REF!,"")</f>
        <v>#REF!</v>
      </c>
      <c r="E643" s="63" t="e">
        <f>IF(#REF!&lt;&gt;"",#REF!,"")</f>
        <v>#REF!</v>
      </c>
      <c r="F643" s="63" t="e">
        <f>IF(#REF!&lt;&gt;"",#REF!,"")</f>
        <v>#REF!</v>
      </c>
      <c r="G643" s="64" t="e">
        <f>IF(#REF!&lt;&gt;"",#REF!,"")</f>
        <v>#REF!</v>
      </c>
      <c r="H643" s="64" t="e">
        <f>IF(#REF!&lt;&gt;"",#REF!,"")</f>
        <v>#REF!</v>
      </c>
      <c r="I643" s="64" t="e">
        <f>IF(ISNA(VLOOKUP(B643,Base!$B$3:$I$198,8,0)),"",IF(VLOOKUP(B643,Base!$B$3:$I$198,8,0)&gt;42468,VLOOKUP(B643,Base!$B$3:$I$198,8,0),""))</f>
        <v>#REF!</v>
      </c>
      <c r="J643" s="63" t="e">
        <f t="shared" ref="J643:J706" si="20">IF(E643&lt;&gt;"",IF(E643="NO",IF(ISNUMBER(G643),IF(ISNUMBER(H643),H643-G643,"Sin fecha final"),"Sin fecha inicial"),"Permanente"),"")</f>
        <v>#REF!</v>
      </c>
      <c r="K643" s="69" t="e">
        <f t="shared" ref="K643:K706" si="21">IF(E643&lt;&gt;"",IF(E643="NO",IF(ISNUMBER(H643),IF(ISNUMBER(I643),I643-H643,"Sin fecha final"),"Sin fecha inicial"),"Permanente"),"")</f>
        <v>#REF!</v>
      </c>
    </row>
    <row r="644" spans="1:11" x14ac:dyDescent="0.25">
      <c r="A644" s="63" t="e">
        <f>IF(#REF!&lt;&gt;"",#REF!,"")</f>
        <v>#REF!</v>
      </c>
      <c r="B644" s="63" t="e">
        <f>IF(#REF!&lt;&gt;"",#REF!,"")</f>
        <v>#REF!</v>
      </c>
      <c r="C644" s="63" t="e">
        <f>IF(#REF!&lt;&gt;"",#REF!,"")</f>
        <v>#REF!</v>
      </c>
      <c r="D644" s="63" t="e">
        <f>IF(#REF!&lt;&gt;"",#REF!,"")</f>
        <v>#REF!</v>
      </c>
      <c r="E644" s="63" t="e">
        <f>IF(#REF!&lt;&gt;"",#REF!,"")</f>
        <v>#REF!</v>
      </c>
      <c r="F644" s="63" t="e">
        <f>IF(#REF!&lt;&gt;"",#REF!,"")</f>
        <v>#REF!</v>
      </c>
      <c r="G644" s="64" t="e">
        <f>IF(#REF!&lt;&gt;"",#REF!,"")</f>
        <v>#REF!</v>
      </c>
      <c r="H644" s="64" t="e">
        <f>IF(#REF!&lt;&gt;"",#REF!,"")</f>
        <v>#REF!</v>
      </c>
      <c r="I644" s="64" t="e">
        <f>IF(ISNA(VLOOKUP(B644,Base!$B$3:$I$198,8,0)),"",IF(VLOOKUP(B644,Base!$B$3:$I$198,8,0)&gt;42468,VLOOKUP(B644,Base!$B$3:$I$198,8,0),""))</f>
        <v>#REF!</v>
      </c>
      <c r="J644" s="63" t="e">
        <f t="shared" si="20"/>
        <v>#REF!</v>
      </c>
      <c r="K644" s="69" t="e">
        <f t="shared" si="21"/>
        <v>#REF!</v>
      </c>
    </row>
    <row r="645" spans="1:11" x14ac:dyDescent="0.25">
      <c r="A645" s="63" t="e">
        <f>IF(#REF!&lt;&gt;"",#REF!,"")</f>
        <v>#REF!</v>
      </c>
      <c r="B645" s="63" t="e">
        <f>IF(#REF!&lt;&gt;"",#REF!,"")</f>
        <v>#REF!</v>
      </c>
      <c r="C645" s="63" t="e">
        <f>IF(#REF!&lt;&gt;"",#REF!,"")</f>
        <v>#REF!</v>
      </c>
      <c r="D645" s="63" t="e">
        <f>IF(#REF!&lt;&gt;"",#REF!,"")</f>
        <v>#REF!</v>
      </c>
      <c r="E645" s="63" t="e">
        <f>IF(#REF!&lt;&gt;"",#REF!,"")</f>
        <v>#REF!</v>
      </c>
      <c r="F645" s="63" t="e">
        <f>IF(#REF!&lt;&gt;"",#REF!,"")</f>
        <v>#REF!</v>
      </c>
      <c r="G645" s="64" t="e">
        <f>IF(#REF!&lt;&gt;"",#REF!,"")</f>
        <v>#REF!</v>
      </c>
      <c r="H645" s="64" t="e">
        <f>IF(#REF!&lt;&gt;"",#REF!,"")</f>
        <v>#REF!</v>
      </c>
      <c r="I645" s="64" t="e">
        <f>IF(ISNA(VLOOKUP(B645,Base!$B$3:$I$198,8,0)),"",IF(VLOOKUP(B645,Base!$B$3:$I$198,8,0)&gt;42468,VLOOKUP(B645,Base!$B$3:$I$198,8,0),""))</f>
        <v>#REF!</v>
      </c>
      <c r="J645" s="63" t="e">
        <f t="shared" si="20"/>
        <v>#REF!</v>
      </c>
      <c r="K645" s="69" t="e">
        <f t="shared" si="21"/>
        <v>#REF!</v>
      </c>
    </row>
    <row r="646" spans="1:11" x14ac:dyDescent="0.25">
      <c r="A646" s="63" t="e">
        <f>IF(#REF!&lt;&gt;"",#REF!,"")</f>
        <v>#REF!</v>
      </c>
      <c r="B646" s="63" t="e">
        <f>IF(#REF!&lt;&gt;"",#REF!,"")</f>
        <v>#REF!</v>
      </c>
      <c r="C646" s="63" t="e">
        <f>IF(#REF!&lt;&gt;"",#REF!,"")</f>
        <v>#REF!</v>
      </c>
      <c r="D646" s="63" t="e">
        <f>IF(#REF!&lt;&gt;"",#REF!,"")</f>
        <v>#REF!</v>
      </c>
      <c r="E646" s="63" t="e">
        <f>IF(#REF!&lt;&gt;"",#REF!,"")</f>
        <v>#REF!</v>
      </c>
      <c r="F646" s="63" t="e">
        <f>IF(#REF!&lt;&gt;"",#REF!,"")</f>
        <v>#REF!</v>
      </c>
      <c r="G646" s="64" t="e">
        <f>IF(#REF!&lt;&gt;"",#REF!,"")</f>
        <v>#REF!</v>
      </c>
      <c r="H646" s="64" t="e">
        <f>IF(#REF!&lt;&gt;"",#REF!,"")</f>
        <v>#REF!</v>
      </c>
      <c r="I646" s="64" t="e">
        <f>IF(ISNA(VLOOKUP(B646,Base!$B$3:$I$198,8,0)),"",IF(VLOOKUP(B646,Base!$B$3:$I$198,8,0)&gt;42468,VLOOKUP(B646,Base!$B$3:$I$198,8,0),""))</f>
        <v>#REF!</v>
      </c>
      <c r="J646" s="63" t="e">
        <f t="shared" si="20"/>
        <v>#REF!</v>
      </c>
      <c r="K646" s="69" t="e">
        <f t="shared" si="21"/>
        <v>#REF!</v>
      </c>
    </row>
    <row r="647" spans="1:11" x14ac:dyDescent="0.25">
      <c r="A647" s="63" t="e">
        <f>IF(#REF!&lt;&gt;"",#REF!,"")</f>
        <v>#REF!</v>
      </c>
      <c r="B647" s="63" t="e">
        <f>IF(#REF!&lt;&gt;"",#REF!,"")</f>
        <v>#REF!</v>
      </c>
      <c r="C647" s="63" t="e">
        <f>IF(#REF!&lt;&gt;"",#REF!,"")</f>
        <v>#REF!</v>
      </c>
      <c r="D647" s="63" t="e">
        <f>IF(#REF!&lt;&gt;"",#REF!,"")</f>
        <v>#REF!</v>
      </c>
      <c r="E647" s="63" t="e">
        <f>IF(#REF!&lt;&gt;"",#REF!,"")</f>
        <v>#REF!</v>
      </c>
      <c r="F647" s="63" t="e">
        <f>IF(#REF!&lt;&gt;"",#REF!,"")</f>
        <v>#REF!</v>
      </c>
      <c r="G647" s="64" t="e">
        <f>IF(#REF!&lt;&gt;"",#REF!,"")</f>
        <v>#REF!</v>
      </c>
      <c r="H647" s="64" t="e">
        <f>IF(#REF!&lt;&gt;"",#REF!,"")</f>
        <v>#REF!</v>
      </c>
      <c r="I647" s="64" t="e">
        <f>IF(ISNA(VLOOKUP(B647,Base!$B$3:$I$198,8,0)),"",IF(VLOOKUP(B647,Base!$B$3:$I$198,8,0)&gt;42468,VLOOKUP(B647,Base!$B$3:$I$198,8,0),""))</f>
        <v>#REF!</v>
      </c>
      <c r="J647" s="63" t="e">
        <f t="shared" si="20"/>
        <v>#REF!</v>
      </c>
      <c r="K647" s="69" t="e">
        <f t="shared" si="21"/>
        <v>#REF!</v>
      </c>
    </row>
    <row r="648" spans="1:11" x14ac:dyDescent="0.25">
      <c r="A648" s="63" t="e">
        <f>IF(#REF!&lt;&gt;"",#REF!,"")</f>
        <v>#REF!</v>
      </c>
      <c r="B648" s="63" t="e">
        <f>IF(#REF!&lt;&gt;"",#REF!,"")</f>
        <v>#REF!</v>
      </c>
      <c r="C648" s="63" t="e">
        <f>IF(#REF!&lt;&gt;"",#REF!,"")</f>
        <v>#REF!</v>
      </c>
      <c r="D648" s="63" t="e">
        <f>IF(#REF!&lt;&gt;"",#REF!,"")</f>
        <v>#REF!</v>
      </c>
      <c r="E648" s="63" t="e">
        <f>IF(#REF!&lt;&gt;"",#REF!,"")</f>
        <v>#REF!</v>
      </c>
      <c r="F648" s="63" t="e">
        <f>IF(#REF!&lt;&gt;"",#REF!,"")</f>
        <v>#REF!</v>
      </c>
      <c r="G648" s="64" t="e">
        <f>IF(#REF!&lt;&gt;"",#REF!,"")</f>
        <v>#REF!</v>
      </c>
      <c r="H648" s="64" t="e">
        <f>IF(#REF!&lt;&gt;"",#REF!,"")</f>
        <v>#REF!</v>
      </c>
      <c r="I648" s="64" t="e">
        <f>IF(ISNA(VLOOKUP(B648,Base!$B$3:$I$198,8,0)),"",IF(VLOOKUP(B648,Base!$B$3:$I$198,8,0)&gt;42468,VLOOKUP(B648,Base!$B$3:$I$198,8,0),""))</f>
        <v>#REF!</v>
      </c>
      <c r="J648" s="63" t="e">
        <f t="shared" si="20"/>
        <v>#REF!</v>
      </c>
      <c r="K648" s="69" t="e">
        <f t="shared" si="21"/>
        <v>#REF!</v>
      </c>
    </row>
    <row r="649" spans="1:11" x14ac:dyDescent="0.25">
      <c r="A649" s="63" t="e">
        <f>IF(#REF!&lt;&gt;"",#REF!,"")</f>
        <v>#REF!</v>
      </c>
      <c r="B649" s="63" t="e">
        <f>IF(#REF!&lt;&gt;"",#REF!,"")</f>
        <v>#REF!</v>
      </c>
      <c r="C649" s="63" t="e">
        <f>IF(#REF!&lt;&gt;"",#REF!,"")</f>
        <v>#REF!</v>
      </c>
      <c r="D649" s="63" t="e">
        <f>IF(#REF!&lt;&gt;"",#REF!,"")</f>
        <v>#REF!</v>
      </c>
      <c r="E649" s="63" t="e">
        <f>IF(#REF!&lt;&gt;"",#REF!,"")</f>
        <v>#REF!</v>
      </c>
      <c r="F649" s="63" t="e">
        <f>IF(#REF!&lt;&gt;"",#REF!,"")</f>
        <v>#REF!</v>
      </c>
      <c r="G649" s="64" t="e">
        <f>IF(#REF!&lt;&gt;"",#REF!,"")</f>
        <v>#REF!</v>
      </c>
      <c r="H649" s="64" t="e">
        <f>IF(#REF!&lt;&gt;"",#REF!,"")</f>
        <v>#REF!</v>
      </c>
      <c r="I649" s="64" t="e">
        <f>IF(ISNA(VLOOKUP(B649,Base!$B$3:$I$198,8,0)),"",IF(VLOOKUP(B649,Base!$B$3:$I$198,8,0)&gt;42468,VLOOKUP(B649,Base!$B$3:$I$198,8,0),""))</f>
        <v>#REF!</v>
      </c>
      <c r="J649" s="63" t="e">
        <f t="shared" si="20"/>
        <v>#REF!</v>
      </c>
      <c r="K649" s="69" t="e">
        <f t="shared" si="21"/>
        <v>#REF!</v>
      </c>
    </row>
    <row r="650" spans="1:11" x14ac:dyDescent="0.25">
      <c r="A650" s="63" t="e">
        <f>IF(#REF!&lt;&gt;"",#REF!,"")</f>
        <v>#REF!</v>
      </c>
      <c r="B650" s="63" t="e">
        <f>IF(#REF!&lt;&gt;"",#REF!,"")</f>
        <v>#REF!</v>
      </c>
      <c r="C650" s="63" t="e">
        <f>IF(#REF!&lt;&gt;"",#REF!,"")</f>
        <v>#REF!</v>
      </c>
      <c r="D650" s="63" t="e">
        <f>IF(#REF!&lt;&gt;"",#REF!,"")</f>
        <v>#REF!</v>
      </c>
      <c r="E650" s="63" t="e">
        <f>IF(#REF!&lt;&gt;"",#REF!,"")</f>
        <v>#REF!</v>
      </c>
      <c r="F650" s="63" t="e">
        <f>IF(#REF!&lt;&gt;"",#REF!,"")</f>
        <v>#REF!</v>
      </c>
      <c r="G650" s="64" t="e">
        <f>IF(#REF!&lt;&gt;"",#REF!,"")</f>
        <v>#REF!</v>
      </c>
      <c r="H650" s="64" t="e">
        <f>IF(#REF!&lt;&gt;"",#REF!,"")</f>
        <v>#REF!</v>
      </c>
      <c r="I650" s="64" t="e">
        <f>IF(ISNA(VLOOKUP(B650,Base!$B$3:$I$198,8,0)),"",IF(VLOOKUP(B650,Base!$B$3:$I$198,8,0)&gt;42468,VLOOKUP(B650,Base!$B$3:$I$198,8,0),""))</f>
        <v>#REF!</v>
      </c>
      <c r="J650" s="63" t="e">
        <f t="shared" si="20"/>
        <v>#REF!</v>
      </c>
      <c r="K650" s="69" t="e">
        <f t="shared" si="21"/>
        <v>#REF!</v>
      </c>
    </row>
    <row r="651" spans="1:11" x14ac:dyDescent="0.25">
      <c r="A651" s="63" t="e">
        <f>IF(#REF!&lt;&gt;"",#REF!,"")</f>
        <v>#REF!</v>
      </c>
      <c r="B651" s="63" t="e">
        <f>IF(#REF!&lt;&gt;"",#REF!,"")</f>
        <v>#REF!</v>
      </c>
      <c r="C651" s="63" t="e">
        <f>IF(#REF!&lt;&gt;"",#REF!,"")</f>
        <v>#REF!</v>
      </c>
      <c r="D651" s="63" t="e">
        <f>IF(#REF!&lt;&gt;"",#REF!,"")</f>
        <v>#REF!</v>
      </c>
      <c r="E651" s="63" t="e">
        <f>IF(#REF!&lt;&gt;"",#REF!,"")</f>
        <v>#REF!</v>
      </c>
      <c r="F651" s="63" t="e">
        <f>IF(#REF!&lt;&gt;"",#REF!,"")</f>
        <v>#REF!</v>
      </c>
      <c r="G651" s="64" t="e">
        <f>IF(#REF!&lt;&gt;"",#REF!,"")</f>
        <v>#REF!</v>
      </c>
      <c r="H651" s="64" t="e">
        <f>IF(#REF!&lt;&gt;"",#REF!,"")</f>
        <v>#REF!</v>
      </c>
      <c r="I651" s="64" t="e">
        <f>IF(ISNA(VLOOKUP(B651,Base!$B$3:$I$198,8,0)),"",IF(VLOOKUP(B651,Base!$B$3:$I$198,8,0)&gt;42468,VLOOKUP(B651,Base!$B$3:$I$198,8,0),""))</f>
        <v>#REF!</v>
      </c>
      <c r="J651" s="63" t="e">
        <f t="shared" si="20"/>
        <v>#REF!</v>
      </c>
      <c r="K651" s="69" t="e">
        <f t="shared" si="21"/>
        <v>#REF!</v>
      </c>
    </row>
    <row r="652" spans="1:11" x14ac:dyDescent="0.25">
      <c r="A652" s="63" t="e">
        <f>IF(#REF!&lt;&gt;"",#REF!,"")</f>
        <v>#REF!</v>
      </c>
      <c r="B652" s="63" t="e">
        <f>IF(#REF!&lt;&gt;"",#REF!,"")</f>
        <v>#REF!</v>
      </c>
      <c r="C652" s="63" t="e">
        <f>IF(#REF!&lt;&gt;"",#REF!,"")</f>
        <v>#REF!</v>
      </c>
      <c r="D652" s="63" t="e">
        <f>IF(#REF!&lt;&gt;"",#REF!,"")</f>
        <v>#REF!</v>
      </c>
      <c r="E652" s="63" t="e">
        <f>IF(#REF!&lt;&gt;"",#REF!,"")</f>
        <v>#REF!</v>
      </c>
      <c r="F652" s="63" t="e">
        <f>IF(#REF!&lt;&gt;"",#REF!,"")</f>
        <v>#REF!</v>
      </c>
      <c r="G652" s="64" t="e">
        <f>IF(#REF!&lt;&gt;"",#REF!,"")</f>
        <v>#REF!</v>
      </c>
      <c r="H652" s="64" t="e">
        <f>IF(#REF!&lt;&gt;"",#REF!,"")</f>
        <v>#REF!</v>
      </c>
      <c r="I652" s="64" t="e">
        <f>IF(ISNA(VLOOKUP(B652,Base!$B$3:$I$198,8,0)),"",IF(VLOOKUP(B652,Base!$B$3:$I$198,8,0)&gt;42468,VLOOKUP(B652,Base!$B$3:$I$198,8,0),""))</f>
        <v>#REF!</v>
      </c>
      <c r="J652" s="63" t="e">
        <f t="shared" si="20"/>
        <v>#REF!</v>
      </c>
      <c r="K652" s="69" t="e">
        <f t="shared" si="21"/>
        <v>#REF!</v>
      </c>
    </row>
    <row r="653" spans="1:11" x14ac:dyDescent="0.25">
      <c r="A653" s="63" t="e">
        <f>IF(#REF!&lt;&gt;"",#REF!,"")</f>
        <v>#REF!</v>
      </c>
      <c r="B653" s="63" t="e">
        <f>IF(#REF!&lt;&gt;"",#REF!,"")</f>
        <v>#REF!</v>
      </c>
      <c r="C653" s="63" t="e">
        <f>IF(#REF!&lt;&gt;"",#REF!,"")</f>
        <v>#REF!</v>
      </c>
      <c r="D653" s="63" t="e">
        <f>IF(#REF!&lt;&gt;"",#REF!,"")</f>
        <v>#REF!</v>
      </c>
      <c r="E653" s="63" t="e">
        <f>IF(#REF!&lt;&gt;"",#REF!,"")</f>
        <v>#REF!</v>
      </c>
      <c r="F653" s="63" t="e">
        <f>IF(#REF!&lt;&gt;"",#REF!,"")</f>
        <v>#REF!</v>
      </c>
      <c r="G653" s="64" t="e">
        <f>IF(#REF!&lt;&gt;"",#REF!,"")</f>
        <v>#REF!</v>
      </c>
      <c r="H653" s="64" t="e">
        <f>IF(#REF!&lt;&gt;"",#REF!,"")</f>
        <v>#REF!</v>
      </c>
      <c r="I653" s="64" t="e">
        <f>IF(ISNA(VLOOKUP(B653,Base!$B$3:$I$198,8,0)),"",IF(VLOOKUP(B653,Base!$B$3:$I$198,8,0)&gt;42468,VLOOKUP(B653,Base!$B$3:$I$198,8,0),""))</f>
        <v>#REF!</v>
      </c>
      <c r="J653" s="63" t="e">
        <f t="shared" si="20"/>
        <v>#REF!</v>
      </c>
      <c r="K653" s="69" t="e">
        <f t="shared" si="21"/>
        <v>#REF!</v>
      </c>
    </row>
    <row r="654" spans="1:11" x14ac:dyDescent="0.25">
      <c r="A654" s="63" t="e">
        <f>IF(#REF!&lt;&gt;"",#REF!,"")</f>
        <v>#REF!</v>
      </c>
      <c r="B654" s="63" t="e">
        <f>IF(#REF!&lt;&gt;"",#REF!,"")</f>
        <v>#REF!</v>
      </c>
      <c r="C654" s="63" t="e">
        <f>IF(#REF!&lt;&gt;"",#REF!,"")</f>
        <v>#REF!</v>
      </c>
      <c r="D654" s="63" t="e">
        <f>IF(#REF!&lt;&gt;"",#REF!,"")</f>
        <v>#REF!</v>
      </c>
      <c r="E654" s="63" t="e">
        <f>IF(#REF!&lt;&gt;"",#REF!,"")</f>
        <v>#REF!</v>
      </c>
      <c r="F654" s="63" t="e">
        <f>IF(#REF!&lt;&gt;"",#REF!,"")</f>
        <v>#REF!</v>
      </c>
      <c r="G654" s="64" t="e">
        <f>IF(#REF!&lt;&gt;"",#REF!,"")</f>
        <v>#REF!</v>
      </c>
      <c r="H654" s="64" t="e">
        <f>IF(#REF!&lt;&gt;"",#REF!,"")</f>
        <v>#REF!</v>
      </c>
      <c r="I654" s="64" t="e">
        <f>IF(ISNA(VLOOKUP(B654,Base!$B$3:$I$198,8,0)),"",IF(VLOOKUP(B654,Base!$B$3:$I$198,8,0)&gt;42468,VLOOKUP(B654,Base!$B$3:$I$198,8,0),""))</f>
        <v>#REF!</v>
      </c>
      <c r="J654" s="63" t="e">
        <f t="shared" si="20"/>
        <v>#REF!</v>
      </c>
      <c r="K654" s="69" t="e">
        <f t="shared" si="21"/>
        <v>#REF!</v>
      </c>
    </row>
    <row r="655" spans="1:11" x14ac:dyDescent="0.25">
      <c r="A655" s="63" t="e">
        <f>IF(#REF!&lt;&gt;"",#REF!,"")</f>
        <v>#REF!</v>
      </c>
      <c r="B655" s="63" t="e">
        <f>IF(#REF!&lt;&gt;"",#REF!,"")</f>
        <v>#REF!</v>
      </c>
      <c r="C655" s="63" t="e">
        <f>IF(#REF!&lt;&gt;"",#REF!,"")</f>
        <v>#REF!</v>
      </c>
      <c r="D655" s="63" t="e">
        <f>IF(#REF!&lt;&gt;"",#REF!,"")</f>
        <v>#REF!</v>
      </c>
      <c r="E655" s="63" t="e">
        <f>IF(#REF!&lt;&gt;"",#REF!,"")</f>
        <v>#REF!</v>
      </c>
      <c r="F655" s="63" t="e">
        <f>IF(#REF!&lt;&gt;"",#REF!,"")</f>
        <v>#REF!</v>
      </c>
      <c r="G655" s="64" t="e">
        <f>IF(#REF!&lt;&gt;"",#REF!,"")</f>
        <v>#REF!</v>
      </c>
      <c r="H655" s="64" t="e">
        <f>IF(#REF!&lt;&gt;"",#REF!,"")</f>
        <v>#REF!</v>
      </c>
      <c r="I655" s="64" t="e">
        <f>IF(ISNA(VLOOKUP(B655,Base!$B$3:$I$198,8,0)),"",IF(VLOOKUP(B655,Base!$B$3:$I$198,8,0)&gt;42468,VLOOKUP(B655,Base!$B$3:$I$198,8,0),""))</f>
        <v>#REF!</v>
      </c>
      <c r="J655" s="63" t="e">
        <f t="shared" si="20"/>
        <v>#REF!</v>
      </c>
      <c r="K655" s="69" t="e">
        <f t="shared" si="21"/>
        <v>#REF!</v>
      </c>
    </row>
    <row r="656" spans="1:11" x14ac:dyDescent="0.25">
      <c r="A656" s="63" t="e">
        <f>IF(#REF!&lt;&gt;"",#REF!,"")</f>
        <v>#REF!</v>
      </c>
      <c r="B656" s="63" t="e">
        <f>IF(#REF!&lt;&gt;"",#REF!,"")</f>
        <v>#REF!</v>
      </c>
      <c r="C656" s="63" t="e">
        <f>IF(#REF!&lt;&gt;"",#REF!,"")</f>
        <v>#REF!</v>
      </c>
      <c r="D656" s="63" t="e">
        <f>IF(#REF!&lt;&gt;"",#REF!,"")</f>
        <v>#REF!</v>
      </c>
      <c r="E656" s="63" t="e">
        <f>IF(#REF!&lt;&gt;"",#REF!,"")</f>
        <v>#REF!</v>
      </c>
      <c r="F656" s="63" t="e">
        <f>IF(#REF!&lt;&gt;"",#REF!,"")</f>
        <v>#REF!</v>
      </c>
      <c r="G656" s="64" t="e">
        <f>IF(#REF!&lt;&gt;"",#REF!,"")</f>
        <v>#REF!</v>
      </c>
      <c r="H656" s="64" t="e">
        <f>IF(#REF!&lt;&gt;"",#REF!,"")</f>
        <v>#REF!</v>
      </c>
      <c r="I656" s="64" t="e">
        <f>IF(ISNA(VLOOKUP(B656,Base!$B$3:$I$198,8,0)),"",IF(VLOOKUP(B656,Base!$B$3:$I$198,8,0)&gt;42468,VLOOKUP(B656,Base!$B$3:$I$198,8,0),""))</f>
        <v>#REF!</v>
      </c>
      <c r="J656" s="63" t="e">
        <f t="shared" si="20"/>
        <v>#REF!</v>
      </c>
      <c r="K656" s="69" t="e">
        <f t="shared" si="21"/>
        <v>#REF!</v>
      </c>
    </row>
    <row r="657" spans="1:11" x14ac:dyDescent="0.25">
      <c r="A657" s="63" t="e">
        <f>IF(#REF!&lt;&gt;"",#REF!,"")</f>
        <v>#REF!</v>
      </c>
      <c r="B657" s="63" t="e">
        <f>IF(#REF!&lt;&gt;"",#REF!,"")</f>
        <v>#REF!</v>
      </c>
      <c r="C657" s="63" t="e">
        <f>IF(#REF!&lt;&gt;"",#REF!,"")</f>
        <v>#REF!</v>
      </c>
      <c r="D657" s="63" t="e">
        <f>IF(#REF!&lt;&gt;"",#REF!,"")</f>
        <v>#REF!</v>
      </c>
      <c r="E657" s="63" t="e">
        <f>IF(#REF!&lt;&gt;"",#REF!,"")</f>
        <v>#REF!</v>
      </c>
      <c r="F657" s="63" t="e">
        <f>IF(#REF!&lt;&gt;"",#REF!,"")</f>
        <v>#REF!</v>
      </c>
      <c r="G657" s="64" t="e">
        <f>IF(#REF!&lt;&gt;"",#REF!,"")</f>
        <v>#REF!</v>
      </c>
      <c r="H657" s="64" t="e">
        <f>IF(#REF!&lt;&gt;"",#REF!,"")</f>
        <v>#REF!</v>
      </c>
      <c r="I657" s="64" t="e">
        <f>IF(ISNA(VLOOKUP(B657,Base!$B$3:$I$198,8,0)),"",IF(VLOOKUP(B657,Base!$B$3:$I$198,8,0)&gt;42468,VLOOKUP(B657,Base!$B$3:$I$198,8,0),""))</f>
        <v>#REF!</v>
      </c>
      <c r="J657" s="63" t="e">
        <f t="shared" si="20"/>
        <v>#REF!</v>
      </c>
      <c r="K657" s="69" t="e">
        <f t="shared" si="21"/>
        <v>#REF!</v>
      </c>
    </row>
    <row r="658" spans="1:11" x14ac:dyDescent="0.25">
      <c r="A658" s="63" t="e">
        <f>IF(#REF!&lt;&gt;"",#REF!,"")</f>
        <v>#REF!</v>
      </c>
      <c r="B658" s="63" t="e">
        <f>IF(#REF!&lt;&gt;"",#REF!,"")</f>
        <v>#REF!</v>
      </c>
      <c r="C658" s="63" t="e">
        <f>IF(#REF!&lt;&gt;"",#REF!,"")</f>
        <v>#REF!</v>
      </c>
      <c r="D658" s="63" t="e">
        <f>IF(#REF!&lt;&gt;"",#REF!,"")</f>
        <v>#REF!</v>
      </c>
      <c r="E658" s="63" t="e">
        <f>IF(#REF!&lt;&gt;"",#REF!,"")</f>
        <v>#REF!</v>
      </c>
      <c r="F658" s="63" t="e">
        <f>IF(#REF!&lt;&gt;"",#REF!,"")</f>
        <v>#REF!</v>
      </c>
      <c r="G658" s="64" t="e">
        <f>IF(#REF!&lt;&gt;"",#REF!,"")</f>
        <v>#REF!</v>
      </c>
      <c r="H658" s="64" t="e">
        <f>IF(#REF!&lt;&gt;"",#REF!,"")</f>
        <v>#REF!</v>
      </c>
      <c r="I658" s="64" t="e">
        <f>IF(ISNA(VLOOKUP(B658,Base!$B$3:$I$198,8,0)),"",IF(VLOOKUP(B658,Base!$B$3:$I$198,8,0)&gt;42468,VLOOKUP(B658,Base!$B$3:$I$198,8,0),""))</f>
        <v>#REF!</v>
      </c>
      <c r="J658" s="63" t="e">
        <f t="shared" si="20"/>
        <v>#REF!</v>
      </c>
      <c r="K658" s="69" t="e">
        <f t="shared" si="21"/>
        <v>#REF!</v>
      </c>
    </row>
    <row r="659" spans="1:11" x14ac:dyDescent="0.25">
      <c r="A659" s="63" t="e">
        <f>IF(#REF!&lt;&gt;"",#REF!,"")</f>
        <v>#REF!</v>
      </c>
      <c r="B659" s="63" t="e">
        <f>IF(#REF!&lt;&gt;"",#REF!,"")</f>
        <v>#REF!</v>
      </c>
      <c r="C659" s="63" t="e">
        <f>IF(#REF!&lt;&gt;"",#REF!,"")</f>
        <v>#REF!</v>
      </c>
      <c r="D659" s="63" t="e">
        <f>IF(#REF!&lt;&gt;"",#REF!,"")</f>
        <v>#REF!</v>
      </c>
      <c r="E659" s="63" t="e">
        <f>IF(#REF!&lt;&gt;"",#REF!,"")</f>
        <v>#REF!</v>
      </c>
      <c r="F659" s="63" t="e">
        <f>IF(#REF!&lt;&gt;"",#REF!,"")</f>
        <v>#REF!</v>
      </c>
      <c r="G659" s="64" t="e">
        <f>IF(#REF!&lt;&gt;"",#REF!,"")</f>
        <v>#REF!</v>
      </c>
      <c r="H659" s="64" t="e">
        <f>IF(#REF!&lt;&gt;"",#REF!,"")</f>
        <v>#REF!</v>
      </c>
      <c r="I659" s="64" t="e">
        <f>IF(ISNA(VLOOKUP(B659,Base!$B$3:$I$198,8,0)),"",IF(VLOOKUP(B659,Base!$B$3:$I$198,8,0)&gt;42468,VLOOKUP(B659,Base!$B$3:$I$198,8,0),""))</f>
        <v>#REF!</v>
      </c>
      <c r="J659" s="63" t="e">
        <f t="shared" si="20"/>
        <v>#REF!</v>
      </c>
      <c r="K659" s="69" t="e">
        <f t="shared" si="21"/>
        <v>#REF!</v>
      </c>
    </row>
    <row r="660" spans="1:11" x14ac:dyDescent="0.25">
      <c r="A660" s="63" t="e">
        <f>IF(#REF!&lt;&gt;"",#REF!,"")</f>
        <v>#REF!</v>
      </c>
      <c r="B660" s="63" t="e">
        <f>IF(#REF!&lt;&gt;"",#REF!,"")</f>
        <v>#REF!</v>
      </c>
      <c r="C660" s="63" t="e">
        <f>IF(#REF!&lt;&gt;"",#REF!,"")</f>
        <v>#REF!</v>
      </c>
      <c r="D660" s="63" t="e">
        <f>IF(#REF!&lt;&gt;"",#REF!,"")</f>
        <v>#REF!</v>
      </c>
      <c r="E660" s="63" t="e">
        <f>IF(#REF!&lt;&gt;"",#REF!,"")</f>
        <v>#REF!</v>
      </c>
      <c r="F660" s="63" t="e">
        <f>IF(#REF!&lt;&gt;"",#REF!,"")</f>
        <v>#REF!</v>
      </c>
      <c r="G660" s="64" t="e">
        <f>IF(#REF!&lt;&gt;"",#REF!,"")</f>
        <v>#REF!</v>
      </c>
      <c r="H660" s="64" t="e">
        <f>IF(#REF!&lt;&gt;"",#REF!,"")</f>
        <v>#REF!</v>
      </c>
      <c r="I660" s="64" t="e">
        <f>IF(ISNA(VLOOKUP(B660,Base!$B$3:$I$198,8,0)),"",IF(VLOOKUP(B660,Base!$B$3:$I$198,8,0)&gt;42468,VLOOKUP(B660,Base!$B$3:$I$198,8,0),""))</f>
        <v>#REF!</v>
      </c>
      <c r="J660" s="63" t="e">
        <f t="shared" si="20"/>
        <v>#REF!</v>
      </c>
      <c r="K660" s="69" t="e">
        <f t="shared" si="21"/>
        <v>#REF!</v>
      </c>
    </row>
    <row r="661" spans="1:11" x14ac:dyDescent="0.25">
      <c r="A661" s="63" t="e">
        <f>IF(#REF!&lt;&gt;"",#REF!,"")</f>
        <v>#REF!</v>
      </c>
      <c r="B661" s="63" t="e">
        <f>IF(#REF!&lt;&gt;"",#REF!,"")</f>
        <v>#REF!</v>
      </c>
      <c r="C661" s="63" t="e">
        <f>IF(#REF!&lt;&gt;"",#REF!,"")</f>
        <v>#REF!</v>
      </c>
      <c r="D661" s="63" t="e">
        <f>IF(#REF!&lt;&gt;"",#REF!,"")</f>
        <v>#REF!</v>
      </c>
      <c r="E661" s="63" t="e">
        <f>IF(#REF!&lt;&gt;"",#REF!,"")</f>
        <v>#REF!</v>
      </c>
      <c r="F661" s="63" t="e">
        <f>IF(#REF!&lt;&gt;"",#REF!,"")</f>
        <v>#REF!</v>
      </c>
      <c r="G661" s="64" t="e">
        <f>IF(#REF!&lt;&gt;"",#REF!,"")</f>
        <v>#REF!</v>
      </c>
      <c r="H661" s="64" t="e">
        <f>IF(#REF!&lt;&gt;"",#REF!,"")</f>
        <v>#REF!</v>
      </c>
      <c r="I661" s="64" t="e">
        <f>IF(ISNA(VLOOKUP(B661,Base!$B$3:$I$198,8,0)),"",IF(VLOOKUP(B661,Base!$B$3:$I$198,8,0)&gt;42468,VLOOKUP(B661,Base!$B$3:$I$198,8,0),""))</f>
        <v>#REF!</v>
      </c>
      <c r="J661" s="63" t="e">
        <f t="shared" si="20"/>
        <v>#REF!</v>
      </c>
      <c r="K661" s="69" t="e">
        <f t="shared" si="21"/>
        <v>#REF!</v>
      </c>
    </row>
    <row r="662" spans="1:11" x14ac:dyDescent="0.25">
      <c r="A662" s="63" t="e">
        <f>IF(#REF!&lt;&gt;"",#REF!,"")</f>
        <v>#REF!</v>
      </c>
      <c r="B662" s="63" t="e">
        <f>IF(#REF!&lt;&gt;"",#REF!,"")</f>
        <v>#REF!</v>
      </c>
      <c r="C662" s="63" t="e">
        <f>IF(#REF!&lt;&gt;"",#REF!,"")</f>
        <v>#REF!</v>
      </c>
      <c r="D662" s="63" t="e">
        <f>IF(#REF!&lt;&gt;"",#REF!,"")</f>
        <v>#REF!</v>
      </c>
      <c r="E662" s="63" t="e">
        <f>IF(#REF!&lt;&gt;"",#REF!,"")</f>
        <v>#REF!</v>
      </c>
      <c r="F662" s="63" t="e">
        <f>IF(#REF!&lt;&gt;"",#REF!,"")</f>
        <v>#REF!</v>
      </c>
      <c r="G662" s="64" t="e">
        <f>IF(#REF!&lt;&gt;"",#REF!,"")</f>
        <v>#REF!</v>
      </c>
      <c r="H662" s="64" t="e">
        <f>IF(#REF!&lt;&gt;"",#REF!,"")</f>
        <v>#REF!</v>
      </c>
      <c r="I662" s="64" t="e">
        <f>IF(ISNA(VLOOKUP(B662,Base!$B$3:$I$198,8,0)),"",IF(VLOOKUP(B662,Base!$B$3:$I$198,8,0)&gt;42468,VLOOKUP(B662,Base!$B$3:$I$198,8,0),""))</f>
        <v>#REF!</v>
      </c>
      <c r="J662" s="63" t="e">
        <f t="shared" si="20"/>
        <v>#REF!</v>
      </c>
      <c r="K662" s="69" t="e">
        <f t="shared" si="21"/>
        <v>#REF!</v>
      </c>
    </row>
    <row r="663" spans="1:11" x14ac:dyDescent="0.25">
      <c r="A663" s="63" t="e">
        <f>IF(#REF!&lt;&gt;"",#REF!,"")</f>
        <v>#REF!</v>
      </c>
      <c r="B663" s="63" t="e">
        <f>IF(#REF!&lt;&gt;"",#REF!,"")</f>
        <v>#REF!</v>
      </c>
      <c r="C663" s="63" t="e">
        <f>IF(#REF!&lt;&gt;"",#REF!,"")</f>
        <v>#REF!</v>
      </c>
      <c r="D663" s="63" t="e">
        <f>IF(#REF!&lt;&gt;"",#REF!,"")</f>
        <v>#REF!</v>
      </c>
      <c r="E663" s="63" t="e">
        <f>IF(#REF!&lt;&gt;"",#REF!,"")</f>
        <v>#REF!</v>
      </c>
      <c r="F663" s="63" t="e">
        <f>IF(#REF!&lt;&gt;"",#REF!,"")</f>
        <v>#REF!</v>
      </c>
      <c r="G663" s="64" t="e">
        <f>IF(#REF!&lt;&gt;"",#REF!,"")</f>
        <v>#REF!</v>
      </c>
      <c r="H663" s="64" t="e">
        <f>IF(#REF!&lt;&gt;"",#REF!,"")</f>
        <v>#REF!</v>
      </c>
      <c r="I663" s="64" t="e">
        <f>IF(ISNA(VLOOKUP(B663,Base!$B$3:$I$198,8,0)),"",IF(VLOOKUP(B663,Base!$B$3:$I$198,8,0)&gt;42468,VLOOKUP(B663,Base!$B$3:$I$198,8,0),""))</f>
        <v>#REF!</v>
      </c>
      <c r="J663" s="63" t="e">
        <f t="shared" si="20"/>
        <v>#REF!</v>
      </c>
      <c r="K663" s="69" t="e">
        <f t="shared" si="21"/>
        <v>#REF!</v>
      </c>
    </row>
    <row r="664" spans="1:11" x14ac:dyDescent="0.25">
      <c r="A664" s="63" t="e">
        <f>IF(#REF!&lt;&gt;"",#REF!,"")</f>
        <v>#REF!</v>
      </c>
      <c r="B664" s="63" t="e">
        <f>IF(#REF!&lt;&gt;"",#REF!,"")</f>
        <v>#REF!</v>
      </c>
      <c r="C664" s="63" t="e">
        <f>IF(#REF!&lt;&gt;"",#REF!,"")</f>
        <v>#REF!</v>
      </c>
      <c r="D664" s="63" t="e">
        <f>IF(#REF!&lt;&gt;"",#REF!,"")</f>
        <v>#REF!</v>
      </c>
      <c r="E664" s="63" t="e">
        <f>IF(#REF!&lt;&gt;"",#REF!,"")</f>
        <v>#REF!</v>
      </c>
      <c r="F664" s="63" t="e">
        <f>IF(#REF!&lt;&gt;"",#REF!,"")</f>
        <v>#REF!</v>
      </c>
      <c r="G664" s="64" t="e">
        <f>IF(#REF!&lt;&gt;"",#REF!,"")</f>
        <v>#REF!</v>
      </c>
      <c r="H664" s="64" t="e">
        <f>IF(#REF!&lt;&gt;"",#REF!,"")</f>
        <v>#REF!</v>
      </c>
      <c r="I664" s="64" t="e">
        <f>IF(ISNA(VLOOKUP(B664,Base!$B$3:$I$198,8,0)),"",IF(VLOOKUP(B664,Base!$B$3:$I$198,8,0)&gt;42468,VLOOKUP(B664,Base!$B$3:$I$198,8,0),""))</f>
        <v>#REF!</v>
      </c>
      <c r="J664" s="63" t="e">
        <f t="shared" si="20"/>
        <v>#REF!</v>
      </c>
      <c r="K664" s="69" t="e">
        <f t="shared" si="21"/>
        <v>#REF!</v>
      </c>
    </row>
    <row r="665" spans="1:11" x14ac:dyDescent="0.25">
      <c r="A665" s="63" t="e">
        <f>IF(#REF!&lt;&gt;"",#REF!,"")</f>
        <v>#REF!</v>
      </c>
      <c r="B665" s="63" t="e">
        <f>IF(#REF!&lt;&gt;"",#REF!,"")</f>
        <v>#REF!</v>
      </c>
      <c r="C665" s="63" t="e">
        <f>IF(#REF!&lt;&gt;"",#REF!,"")</f>
        <v>#REF!</v>
      </c>
      <c r="D665" s="63" t="e">
        <f>IF(#REF!&lt;&gt;"",#REF!,"")</f>
        <v>#REF!</v>
      </c>
      <c r="E665" s="63" t="e">
        <f>IF(#REF!&lt;&gt;"",#REF!,"")</f>
        <v>#REF!</v>
      </c>
      <c r="F665" s="63" t="e">
        <f>IF(#REF!&lt;&gt;"",#REF!,"")</f>
        <v>#REF!</v>
      </c>
      <c r="G665" s="64" t="e">
        <f>IF(#REF!&lt;&gt;"",#REF!,"")</f>
        <v>#REF!</v>
      </c>
      <c r="H665" s="64" t="e">
        <f>IF(#REF!&lt;&gt;"",#REF!,"")</f>
        <v>#REF!</v>
      </c>
      <c r="I665" s="64" t="e">
        <f>IF(ISNA(VLOOKUP(B665,Base!$B$3:$I$198,8,0)),"",IF(VLOOKUP(B665,Base!$B$3:$I$198,8,0)&gt;42468,VLOOKUP(B665,Base!$B$3:$I$198,8,0),""))</f>
        <v>#REF!</v>
      </c>
      <c r="J665" s="63" t="e">
        <f t="shared" si="20"/>
        <v>#REF!</v>
      </c>
      <c r="K665" s="69" t="e">
        <f t="shared" si="21"/>
        <v>#REF!</v>
      </c>
    </row>
    <row r="666" spans="1:11" x14ac:dyDescent="0.25">
      <c r="A666" s="63" t="e">
        <f>IF(#REF!&lt;&gt;"",#REF!,"")</f>
        <v>#REF!</v>
      </c>
      <c r="B666" s="63" t="e">
        <f>IF(#REF!&lt;&gt;"",#REF!,"")</f>
        <v>#REF!</v>
      </c>
      <c r="C666" s="63" t="e">
        <f>IF(#REF!&lt;&gt;"",#REF!,"")</f>
        <v>#REF!</v>
      </c>
      <c r="D666" s="63" t="e">
        <f>IF(#REF!&lt;&gt;"",#REF!,"")</f>
        <v>#REF!</v>
      </c>
      <c r="E666" s="63" t="e">
        <f>IF(#REF!&lt;&gt;"",#REF!,"")</f>
        <v>#REF!</v>
      </c>
      <c r="F666" s="63" t="e">
        <f>IF(#REF!&lt;&gt;"",#REF!,"")</f>
        <v>#REF!</v>
      </c>
      <c r="G666" s="64" t="e">
        <f>IF(#REF!&lt;&gt;"",#REF!,"")</f>
        <v>#REF!</v>
      </c>
      <c r="H666" s="64" t="e">
        <f>IF(#REF!&lt;&gt;"",#REF!,"")</f>
        <v>#REF!</v>
      </c>
      <c r="I666" s="64" t="e">
        <f>IF(ISNA(VLOOKUP(B666,Base!$B$3:$I$198,8,0)),"",IF(VLOOKUP(B666,Base!$B$3:$I$198,8,0)&gt;42468,VLOOKUP(B666,Base!$B$3:$I$198,8,0),""))</f>
        <v>#REF!</v>
      </c>
      <c r="J666" s="63" t="e">
        <f t="shared" si="20"/>
        <v>#REF!</v>
      </c>
      <c r="K666" s="69" t="e">
        <f t="shared" si="21"/>
        <v>#REF!</v>
      </c>
    </row>
    <row r="667" spans="1:11" x14ac:dyDescent="0.25">
      <c r="A667" s="63" t="e">
        <f>IF(#REF!&lt;&gt;"",#REF!,"")</f>
        <v>#REF!</v>
      </c>
      <c r="B667" s="63" t="e">
        <f>IF(#REF!&lt;&gt;"",#REF!,"")</f>
        <v>#REF!</v>
      </c>
      <c r="C667" s="63" t="e">
        <f>IF(#REF!&lt;&gt;"",#REF!,"")</f>
        <v>#REF!</v>
      </c>
      <c r="D667" s="63" t="e">
        <f>IF(#REF!&lt;&gt;"",#REF!,"")</f>
        <v>#REF!</v>
      </c>
      <c r="E667" s="63" t="e">
        <f>IF(#REF!&lt;&gt;"",#REF!,"")</f>
        <v>#REF!</v>
      </c>
      <c r="F667" s="63" t="e">
        <f>IF(#REF!&lt;&gt;"",#REF!,"")</f>
        <v>#REF!</v>
      </c>
      <c r="G667" s="64" t="e">
        <f>IF(#REF!&lt;&gt;"",#REF!,"")</f>
        <v>#REF!</v>
      </c>
      <c r="H667" s="64" t="e">
        <f>IF(#REF!&lt;&gt;"",#REF!,"")</f>
        <v>#REF!</v>
      </c>
      <c r="I667" s="64" t="e">
        <f>IF(ISNA(VLOOKUP(B667,Base!$B$3:$I$198,8,0)),"",IF(VLOOKUP(B667,Base!$B$3:$I$198,8,0)&gt;42468,VLOOKUP(B667,Base!$B$3:$I$198,8,0),""))</f>
        <v>#REF!</v>
      </c>
      <c r="J667" s="63" t="e">
        <f t="shared" si="20"/>
        <v>#REF!</v>
      </c>
      <c r="K667" s="69" t="e">
        <f t="shared" si="21"/>
        <v>#REF!</v>
      </c>
    </row>
    <row r="668" spans="1:11" x14ac:dyDescent="0.25">
      <c r="A668" s="63" t="e">
        <f>IF(#REF!&lt;&gt;"",#REF!,"")</f>
        <v>#REF!</v>
      </c>
      <c r="B668" s="63" t="e">
        <f>IF(#REF!&lt;&gt;"",#REF!,"")</f>
        <v>#REF!</v>
      </c>
      <c r="C668" s="63" t="e">
        <f>IF(#REF!&lt;&gt;"",#REF!,"")</f>
        <v>#REF!</v>
      </c>
      <c r="D668" s="63" t="e">
        <f>IF(#REF!&lt;&gt;"",#REF!,"")</f>
        <v>#REF!</v>
      </c>
      <c r="E668" s="63" t="e">
        <f>IF(#REF!&lt;&gt;"",#REF!,"")</f>
        <v>#REF!</v>
      </c>
      <c r="F668" s="63" t="e">
        <f>IF(#REF!&lt;&gt;"",#REF!,"")</f>
        <v>#REF!</v>
      </c>
      <c r="G668" s="64" t="e">
        <f>IF(#REF!&lt;&gt;"",#REF!,"")</f>
        <v>#REF!</v>
      </c>
      <c r="H668" s="64" t="e">
        <f>IF(#REF!&lt;&gt;"",#REF!,"")</f>
        <v>#REF!</v>
      </c>
      <c r="I668" s="64" t="e">
        <f>IF(ISNA(VLOOKUP(B668,Base!$B$3:$I$198,8,0)),"",IF(VLOOKUP(B668,Base!$B$3:$I$198,8,0)&gt;42468,VLOOKUP(B668,Base!$B$3:$I$198,8,0),""))</f>
        <v>#REF!</v>
      </c>
      <c r="J668" s="63" t="e">
        <f t="shared" si="20"/>
        <v>#REF!</v>
      </c>
      <c r="K668" s="69" t="e">
        <f t="shared" si="21"/>
        <v>#REF!</v>
      </c>
    </row>
    <row r="669" spans="1:11" x14ac:dyDescent="0.25">
      <c r="A669" s="63" t="e">
        <f>IF(#REF!&lt;&gt;"",#REF!,"")</f>
        <v>#REF!</v>
      </c>
      <c r="B669" s="63" t="e">
        <f>IF(#REF!&lt;&gt;"",#REF!,"")</f>
        <v>#REF!</v>
      </c>
      <c r="C669" s="63" t="e">
        <f>IF(#REF!&lt;&gt;"",#REF!,"")</f>
        <v>#REF!</v>
      </c>
      <c r="D669" s="63" t="e">
        <f>IF(#REF!&lt;&gt;"",#REF!,"")</f>
        <v>#REF!</v>
      </c>
      <c r="E669" s="63" t="e">
        <f>IF(#REF!&lt;&gt;"",#REF!,"")</f>
        <v>#REF!</v>
      </c>
      <c r="F669" s="63" t="e">
        <f>IF(#REF!&lt;&gt;"",#REF!,"")</f>
        <v>#REF!</v>
      </c>
      <c r="G669" s="64" t="e">
        <f>IF(#REF!&lt;&gt;"",#REF!,"")</f>
        <v>#REF!</v>
      </c>
      <c r="H669" s="64" t="e">
        <f>IF(#REF!&lt;&gt;"",#REF!,"")</f>
        <v>#REF!</v>
      </c>
      <c r="I669" s="64" t="e">
        <f>IF(ISNA(VLOOKUP(B669,Base!$B$3:$I$198,8,0)),"",IF(VLOOKUP(B669,Base!$B$3:$I$198,8,0)&gt;42468,VLOOKUP(B669,Base!$B$3:$I$198,8,0),""))</f>
        <v>#REF!</v>
      </c>
      <c r="J669" s="63" t="e">
        <f t="shared" si="20"/>
        <v>#REF!</v>
      </c>
      <c r="K669" s="69" t="e">
        <f t="shared" si="21"/>
        <v>#REF!</v>
      </c>
    </row>
    <row r="670" spans="1:11" x14ac:dyDescent="0.25">
      <c r="A670" s="63" t="e">
        <f>IF(#REF!&lt;&gt;"",#REF!,"")</f>
        <v>#REF!</v>
      </c>
      <c r="B670" s="63" t="e">
        <f>IF(#REF!&lt;&gt;"",#REF!,"")</f>
        <v>#REF!</v>
      </c>
      <c r="C670" s="63" t="e">
        <f>IF(#REF!&lt;&gt;"",#REF!,"")</f>
        <v>#REF!</v>
      </c>
      <c r="D670" s="63" t="e">
        <f>IF(#REF!&lt;&gt;"",#REF!,"")</f>
        <v>#REF!</v>
      </c>
      <c r="E670" s="63" t="e">
        <f>IF(#REF!&lt;&gt;"",#REF!,"")</f>
        <v>#REF!</v>
      </c>
      <c r="F670" s="63" t="e">
        <f>IF(#REF!&lt;&gt;"",#REF!,"")</f>
        <v>#REF!</v>
      </c>
      <c r="G670" s="64" t="e">
        <f>IF(#REF!&lt;&gt;"",#REF!,"")</f>
        <v>#REF!</v>
      </c>
      <c r="H670" s="64" t="e">
        <f>IF(#REF!&lt;&gt;"",#REF!,"")</f>
        <v>#REF!</v>
      </c>
      <c r="I670" s="64" t="e">
        <f>IF(ISNA(VLOOKUP(B670,Base!$B$3:$I$198,8,0)),"",IF(VLOOKUP(B670,Base!$B$3:$I$198,8,0)&gt;42468,VLOOKUP(B670,Base!$B$3:$I$198,8,0),""))</f>
        <v>#REF!</v>
      </c>
      <c r="J670" s="63" t="e">
        <f t="shared" si="20"/>
        <v>#REF!</v>
      </c>
      <c r="K670" s="69" t="e">
        <f t="shared" si="21"/>
        <v>#REF!</v>
      </c>
    </row>
    <row r="671" spans="1:11" x14ac:dyDescent="0.25">
      <c r="A671" s="63" t="e">
        <f>IF(#REF!&lt;&gt;"",#REF!,"")</f>
        <v>#REF!</v>
      </c>
      <c r="B671" s="63" t="e">
        <f>IF(#REF!&lt;&gt;"",#REF!,"")</f>
        <v>#REF!</v>
      </c>
      <c r="C671" s="63" t="e">
        <f>IF(#REF!&lt;&gt;"",#REF!,"")</f>
        <v>#REF!</v>
      </c>
      <c r="D671" s="63" t="e">
        <f>IF(#REF!&lt;&gt;"",#REF!,"")</f>
        <v>#REF!</v>
      </c>
      <c r="E671" s="63" t="e">
        <f>IF(#REF!&lt;&gt;"",#REF!,"")</f>
        <v>#REF!</v>
      </c>
      <c r="F671" s="63" t="e">
        <f>IF(#REF!&lt;&gt;"",#REF!,"")</f>
        <v>#REF!</v>
      </c>
      <c r="G671" s="64" t="e">
        <f>IF(#REF!&lt;&gt;"",#REF!,"")</f>
        <v>#REF!</v>
      </c>
      <c r="H671" s="64" t="e">
        <f>IF(#REF!&lt;&gt;"",#REF!,"")</f>
        <v>#REF!</v>
      </c>
      <c r="I671" s="64" t="e">
        <f>IF(ISNA(VLOOKUP(B671,Base!$B$3:$I$198,8,0)),"",IF(VLOOKUP(B671,Base!$B$3:$I$198,8,0)&gt;42468,VLOOKUP(B671,Base!$B$3:$I$198,8,0),""))</f>
        <v>#REF!</v>
      </c>
      <c r="J671" s="63" t="e">
        <f t="shared" si="20"/>
        <v>#REF!</v>
      </c>
      <c r="K671" s="69" t="e">
        <f t="shared" si="21"/>
        <v>#REF!</v>
      </c>
    </row>
    <row r="672" spans="1:11" x14ac:dyDescent="0.25">
      <c r="A672" s="63" t="e">
        <f>IF(#REF!&lt;&gt;"",#REF!,"")</f>
        <v>#REF!</v>
      </c>
      <c r="B672" s="63" t="e">
        <f>IF(#REF!&lt;&gt;"",#REF!,"")</f>
        <v>#REF!</v>
      </c>
      <c r="C672" s="63" t="e">
        <f>IF(#REF!&lt;&gt;"",#REF!,"")</f>
        <v>#REF!</v>
      </c>
      <c r="D672" s="63" t="e">
        <f>IF(#REF!&lt;&gt;"",#REF!,"")</f>
        <v>#REF!</v>
      </c>
      <c r="E672" s="63" t="e">
        <f>IF(#REF!&lt;&gt;"",#REF!,"")</f>
        <v>#REF!</v>
      </c>
      <c r="F672" s="63" t="e">
        <f>IF(#REF!&lt;&gt;"",#REF!,"")</f>
        <v>#REF!</v>
      </c>
      <c r="G672" s="64" t="e">
        <f>IF(#REF!&lt;&gt;"",#REF!,"")</f>
        <v>#REF!</v>
      </c>
      <c r="H672" s="64" t="e">
        <f>IF(#REF!&lt;&gt;"",#REF!,"")</f>
        <v>#REF!</v>
      </c>
      <c r="I672" s="64" t="e">
        <f>IF(ISNA(VLOOKUP(B672,Base!$B$3:$I$198,8,0)),"",IF(VLOOKUP(B672,Base!$B$3:$I$198,8,0)&gt;42468,VLOOKUP(B672,Base!$B$3:$I$198,8,0),""))</f>
        <v>#REF!</v>
      </c>
      <c r="J672" s="63" t="e">
        <f t="shared" si="20"/>
        <v>#REF!</v>
      </c>
      <c r="K672" s="69" t="e">
        <f t="shared" si="21"/>
        <v>#REF!</v>
      </c>
    </row>
    <row r="673" spans="1:11" x14ac:dyDescent="0.25">
      <c r="A673" s="63" t="e">
        <f>IF(#REF!&lt;&gt;"",#REF!,"")</f>
        <v>#REF!</v>
      </c>
      <c r="B673" s="63" t="e">
        <f>IF(#REF!&lt;&gt;"",#REF!,"")</f>
        <v>#REF!</v>
      </c>
      <c r="C673" s="63" t="e">
        <f>IF(#REF!&lt;&gt;"",#REF!,"")</f>
        <v>#REF!</v>
      </c>
      <c r="D673" s="63" t="e">
        <f>IF(#REF!&lt;&gt;"",#REF!,"")</f>
        <v>#REF!</v>
      </c>
      <c r="E673" s="63" t="e">
        <f>IF(#REF!&lt;&gt;"",#REF!,"")</f>
        <v>#REF!</v>
      </c>
      <c r="F673" s="63" t="e">
        <f>IF(#REF!&lt;&gt;"",#REF!,"")</f>
        <v>#REF!</v>
      </c>
      <c r="G673" s="64" t="e">
        <f>IF(#REF!&lt;&gt;"",#REF!,"")</f>
        <v>#REF!</v>
      </c>
      <c r="H673" s="64" t="e">
        <f>IF(#REF!&lt;&gt;"",#REF!,"")</f>
        <v>#REF!</v>
      </c>
      <c r="I673" s="64" t="e">
        <f>IF(ISNA(VLOOKUP(B673,Base!$B$3:$I$198,8,0)),"",IF(VLOOKUP(B673,Base!$B$3:$I$198,8,0)&gt;42468,VLOOKUP(B673,Base!$B$3:$I$198,8,0),""))</f>
        <v>#REF!</v>
      </c>
      <c r="J673" s="63" t="e">
        <f t="shared" si="20"/>
        <v>#REF!</v>
      </c>
      <c r="K673" s="69" t="e">
        <f t="shared" si="21"/>
        <v>#REF!</v>
      </c>
    </row>
    <row r="674" spans="1:11" x14ac:dyDescent="0.25">
      <c r="A674" s="63" t="e">
        <f>IF(#REF!&lt;&gt;"",#REF!,"")</f>
        <v>#REF!</v>
      </c>
      <c r="B674" s="63" t="e">
        <f>IF(#REF!&lt;&gt;"",#REF!,"")</f>
        <v>#REF!</v>
      </c>
      <c r="C674" s="63" t="e">
        <f>IF(#REF!&lt;&gt;"",#REF!,"")</f>
        <v>#REF!</v>
      </c>
      <c r="D674" s="63" t="e">
        <f>IF(#REF!&lt;&gt;"",#REF!,"")</f>
        <v>#REF!</v>
      </c>
      <c r="E674" s="63" t="e">
        <f>IF(#REF!&lt;&gt;"",#REF!,"")</f>
        <v>#REF!</v>
      </c>
      <c r="F674" s="63" t="e">
        <f>IF(#REF!&lt;&gt;"",#REF!,"")</f>
        <v>#REF!</v>
      </c>
      <c r="G674" s="64" t="e">
        <f>IF(#REF!&lt;&gt;"",#REF!,"")</f>
        <v>#REF!</v>
      </c>
      <c r="H674" s="64" t="e">
        <f>IF(#REF!&lt;&gt;"",#REF!,"")</f>
        <v>#REF!</v>
      </c>
      <c r="I674" s="64" t="e">
        <f>IF(ISNA(VLOOKUP(B674,Base!$B$3:$I$198,8,0)),"",IF(VLOOKUP(B674,Base!$B$3:$I$198,8,0)&gt;42468,VLOOKUP(B674,Base!$B$3:$I$198,8,0),""))</f>
        <v>#REF!</v>
      </c>
      <c r="J674" s="63" t="e">
        <f t="shared" si="20"/>
        <v>#REF!</v>
      </c>
      <c r="K674" s="69" t="e">
        <f t="shared" si="21"/>
        <v>#REF!</v>
      </c>
    </row>
    <row r="675" spans="1:11" x14ac:dyDescent="0.25">
      <c r="A675" s="63" t="e">
        <f>IF(#REF!&lt;&gt;"",#REF!,"")</f>
        <v>#REF!</v>
      </c>
      <c r="B675" s="63" t="e">
        <f>IF(#REF!&lt;&gt;"",#REF!,"")</f>
        <v>#REF!</v>
      </c>
      <c r="C675" s="63" t="e">
        <f>IF(#REF!&lt;&gt;"",#REF!,"")</f>
        <v>#REF!</v>
      </c>
      <c r="D675" s="63" t="e">
        <f>IF(#REF!&lt;&gt;"",#REF!,"")</f>
        <v>#REF!</v>
      </c>
      <c r="E675" s="63" t="e">
        <f>IF(#REF!&lt;&gt;"",#REF!,"")</f>
        <v>#REF!</v>
      </c>
      <c r="F675" s="63" t="e">
        <f>IF(#REF!&lt;&gt;"",#REF!,"")</f>
        <v>#REF!</v>
      </c>
      <c r="G675" s="64" t="e">
        <f>IF(#REF!&lt;&gt;"",#REF!,"")</f>
        <v>#REF!</v>
      </c>
      <c r="H675" s="64" t="e">
        <f>IF(#REF!&lt;&gt;"",#REF!,"")</f>
        <v>#REF!</v>
      </c>
      <c r="I675" s="64" t="e">
        <f>IF(ISNA(VLOOKUP(B675,Base!$B$3:$I$198,8,0)),"",IF(VLOOKUP(B675,Base!$B$3:$I$198,8,0)&gt;42468,VLOOKUP(B675,Base!$B$3:$I$198,8,0),""))</f>
        <v>#REF!</v>
      </c>
      <c r="J675" s="63" t="e">
        <f t="shared" si="20"/>
        <v>#REF!</v>
      </c>
      <c r="K675" s="69" t="e">
        <f t="shared" si="21"/>
        <v>#REF!</v>
      </c>
    </row>
    <row r="676" spans="1:11" x14ac:dyDescent="0.25">
      <c r="A676" s="63" t="e">
        <f>IF(#REF!&lt;&gt;"",#REF!,"")</f>
        <v>#REF!</v>
      </c>
      <c r="B676" s="63" t="e">
        <f>IF(#REF!&lt;&gt;"",#REF!,"")</f>
        <v>#REF!</v>
      </c>
      <c r="C676" s="63" t="e">
        <f>IF(#REF!&lt;&gt;"",#REF!,"")</f>
        <v>#REF!</v>
      </c>
      <c r="D676" s="63" t="e">
        <f>IF(#REF!&lt;&gt;"",#REF!,"")</f>
        <v>#REF!</v>
      </c>
      <c r="E676" s="63" t="e">
        <f>IF(#REF!&lt;&gt;"",#REF!,"")</f>
        <v>#REF!</v>
      </c>
      <c r="F676" s="63" t="e">
        <f>IF(#REF!&lt;&gt;"",#REF!,"")</f>
        <v>#REF!</v>
      </c>
      <c r="G676" s="64" t="e">
        <f>IF(#REF!&lt;&gt;"",#REF!,"")</f>
        <v>#REF!</v>
      </c>
      <c r="H676" s="64" t="e">
        <f>IF(#REF!&lt;&gt;"",#REF!,"")</f>
        <v>#REF!</v>
      </c>
      <c r="I676" s="64" t="e">
        <f>IF(ISNA(VLOOKUP(B676,Base!$B$3:$I$198,8,0)),"",IF(VLOOKUP(B676,Base!$B$3:$I$198,8,0)&gt;42468,VLOOKUP(B676,Base!$B$3:$I$198,8,0),""))</f>
        <v>#REF!</v>
      </c>
      <c r="J676" s="63" t="e">
        <f t="shared" si="20"/>
        <v>#REF!</v>
      </c>
      <c r="K676" s="69" t="e">
        <f t="shared" si="21"/>
        <v>#REF!</v>
      </c>
    </row>
    <row r="677" spans="1:11" x14ac:dyDescent="0.25">
      <c r="A677" s="63" t="e">
        <f>IF(#REF!&lt;&gt;"",#REF!,"")</f>
        <v>#REF!</v>
      </c>
      <c r="B677" s="63" t="e">
        <f>IF(#REF!&lt;&gt;"",#REF!,"")</f>
        <v>#REF!</v>
      </c>
      <c r="C677" s="63" t="e">
        <f>IF(#REF!&lt;&gt;"",#REF!,"")</f>
        <v>#REF!</v>
      </c>
      <c r="D677" s="63" t="e">
        <f>IF(#REF!&lt;&gt;"",#REF!,"")</f>
        <v>#REF!</v>
      </c>
      <c r="E677" s="63" t="e">
        <f>IF(#REF!&lt;&gt;"",#REF!,"")</f>
        <v>#REF!</v>
      </c>
      <c r="F677" s="63" t="e">
        <f>IF(#REF!&lt;&gt;"",#REF!,"")</f>
        <v>#REF!</v>
      </c>
      <c r="G677" s="64" t="e">
        <f>IF(#REF!&lt;&gt;"",#REF!,"")</f>
        <v>#REF!</v>
      </c>
      <c r="H677" s="64" t="e">
        <f>IF(#REF!&lt;&gt;"",#REF!,"")</f>
        <v>#REF!</v>
      </c>
      <c r="I677" s="64" t="e">
        <f>IF(ISNA(VLOOKUP(B677,Base!$B$3:$I$198,8,0)),"",IF(VLOOKUP(B677,Base!$B$3:$I$198,8,0)&gt;42468,VLOOKUP(B677,Base!$B$3:$I$198,8,0),""))</f>
        <v>#REF!</v>
      </c>
      <c r="J677" s="63" t="e">
        <f t="shared" si="20"/>
        <v>#REF!</v>
      </c>
      <c r="K677" s="69" t="e">
        <f t="shared" si="21"/>
        <v>#REF!</v>
      </c>
    </row>
    <row r="678" spans="1:11" x14ac:dyDescent="0.25">
      <c r="A678" s="63" t="e">
        <f>IF(#REF!&lt;&gt;"",#REF!,"")</f>
        <v>#REF!</v>
      </c>
      <c r="B678" s="63" t="e">
        <f>IF(#REF!&lt;&gt;"",#REF!,"")</f>
        <v>#REF!</v>
      </c>
      <c r="C678" s="63" t="e">
        <f>IF(#REF!&lt;&gt;"",#REF!,"")</f>
        <v>#REF!</v>
      </c>
      <c r="D678" s="63" t="e">
        <f>IF(#REF!&lt;&gt;"",#REF!,"")</f>
        <v>#REF!</v>
      </c>
      <c r="E678" s="63" t="e">
        <f>IF(#REF!&lt;&gt;"",#REF!,"")</f>
        <v>#REF!</v>
      </c>
      <c r="F678" s="63" t="e">
        <f>IF(#REF!&lt;&gt;"",#REF!,"")</f>
        <v>#REF!</v>
      </c>
      <c r="G678" s="64" t="e">
        <f>IF(#REF!&lt;&gt;"",#REF!,"")</f>
        <v>#REF!</v>
      </c>
      <c r="H678" s="64" t="e">
        <f>IF(#REF!&lt;&gt;"",#REF!,"")</f>
        <v>#REF!</v>
      </c>
      <c r="I678" s="64" t="e">
        <f>IF(ISNA(VLOOKUP(B678,Base!$B$3:$I$198,8,0)),"",IF(VLOOKUP(B678,Base!$B$3:$I$198,8,0)&gt;42468,VLOOKUP(B678,Base!$B$3:$I$198,8,0),""))</f>
        <v>#REF!</v>
      </c>
      <c r="J678" s="63" t="e">
        <f t="shared" si="20"/>
        <v>#REF!</v>
      </c>
      <c r="K678" s="69" t="e">
        <f t="shared" si="21"/>
        <v>#REF!</v>
      </c>
    </row>
    <row r="679" spans="1:11" x14ac:dyDescent="0.25">
      <c r="A679" s="63" t="e">
        <f>IF(#REF!&lt;&gt;"",#REF!,"")</f>
        <v>#REF!</v>
      </c>
      <c r="B679" s="63" t="e">
        <f>IF(#REF!&lt;&gt;"",#REF!,"")</f>
        <v>#REF!</v>
      </c>
      <c r="C679" s="63" t="e">
        <f>IF(#REF!&lt;&gt;"",#REF!,"")</f>
        <v>#REF!</v>
      </c>
      <c r="D679" s="63" t="e">
        <f>IF(#REF!&lt;&gt;"",#REF!,"")</f>
        <v>#REF!</v>
      </c>
      <c r="E679" s="63" t="e">
        <f>IF(#REF!&lt;&gt;"",#REF!,"")</f>
        <v>#REF!</v>
      </c>
      <c r="F679" s="63" t="e">
        <f>IF(#REF!&lt;&gt;"",#REF!,"")</f>
        <v>#REF!</v>
      </c>
      <c r="G679" s="64" t="e">
        <f>IF(#REF!&lt;&gt;"",#REF!,"")</f>
        <v>#REF!</v>
      </c>
      <c r="H679" s="64" t="e">
        <f>IF(#REF!&lt;&gt;"",#REF!,"")</f>
        <v>#REF!</v>
      </c>
      <c r="I679" s="64" t="e">
        <f>IF(ISNA(VLOOKUP(B679,Base!$B$3:$I$198,8,0)),"",IF(VLOOKUP(B679,Base!$B$3:$I$198,8,0)&gt;42468,VLOOKUP(B679,Base!$B$3:$I$198,8,0),""))</f>
        <v>#REF!</v>
      </c>
      <c r="J679" s="63" t="e">
        <f t="shared" si="20"/>
        <v>#REF!</v>
      </c>
      <c r="K679" s="69" t="e">
        <f t="shared" si="21"/>
        <v>#REF!</v>
      </c>
    </row>
    <row r="680" spans="1:11" x14ac:dyDescent="0.25">
      <c r="A680" s="63" t="e">
        <f>IF(#REF!&lt;&gt;"",#REF!,"")</f>
        <v>#REF!</v>
      </c>
      <c r="B680" s="63" t="e">
        <f>IF(#REF!&lt;&gt;"",#REF!,"")</f>
        <v>#REF!</v>
      </c>
      <c r="C680" s="63" t="e">
        <f>IF(#REF!&lt;&gt;"",#REF!,"")</f>
        <v>#REF!</v>
      </c>
      <c r="D680" s="63" t="e">
        <f>IF(#REF!&lt;&gt;"",#REF!,"")</f>
        <v>#REF!</v>
      </c>
      <c r="E680" s="63" t="e">
        <f>IF(#REF!&lt;&gt;"",#REF!,"")</f>
        <v>#REF!</v>
      </c>
      <c r="F680" s="63" t="e">
        <f>IF(#REF!&lt;&gt;"",#REF!,"")</f>
        <v>#REF!</v>
      </c>
      <c r="G680" s="64" t="e">
        <f>IF(#REF!&lt;&gt;"",#REF!,"")</f>
        <v>#REF!</v>
      </c>
      <c r="H680" s="64" t="e">
        <f>IF(#REF!&lt;&gt;"",#REF!,"")</f>
        <v>#REF!</v>
      </c>
      <c r="I680" s="64" t="e">
        <f>IF(ISNA(VLOOKUP(B680,Base!$B$3:$I$198,8,0)),"",IF(VLOOKUP(B680,Base!$B$3:$I$198,8,0)&gt;42468,VLOOKUP(B680,Base!$B$3:$I$198,8,0),""))</f>
        <v>#REF!</v>
      </c>
      <c r="J680" s="63" t="e">
        <f t="shared" si="20"/>
        <v>#REF!</v>
      </c>
      <c r="K680" s="69" t="e">
        <f t="shared" si="21"/>
        <v>#REF!</v>
      </c>
    </row>
    <row r="681" spans="1:11" x14ac:dyDescent="0.25">
      <c r="A681" s="63" t="e">
        <f>IF(#REF!&lt;&gt;"",#REF!,"")</f>
        <v>#REF!</v>
      </c>
      <c r="B681" s="63" t="e">
        <f>IF(#REF!&lt;&gt;"",#REF!,"")</f>
        <v>#REF!</v>
      </c>
      <c r="C681" s="63" t="e">
        <f>IF(#REF!&lt;&gt;"",#REF!,"")</f>
        <v>#REF!</v>
      </c>
      <c r="D681" s="63" t="e">
        <f>IF(#REF!&lt;&gt;"",#REF!,"")</f>
        <v>#REF!</v>
      </c>
      <c r="E681" s="63" t="e">
        <f>IF(#REF!&lt;&gt;"",#REF!,"")</f>
        <v>#REF!</v>
      </c>
      <c r="F681" s="63" t="e">
        <f>IF(#REF!&lt;&gt;"",#REF!,"")</f>
        <v>#REF!</v>
      </c>
      <c r="G681" s="64" t="e">
        <f>IF(#REF!&lt;&gt;"",#REF!,"")</f>
        <v>#REF!</v>
      </c>
      <c r="H681" s="64" t="e">
        <f>IF(#REF!&lt;&gt;"",#REF!,"")</f>
        <v>#REF!</v>
      </c>
      <c r="I681" s="64" t="e">
        <f>IF(ISNA(VLOOKUP(B681,Base!$B$3:$I$198,8,0)),"",IF(VLOOKUP(B681,Base!$B$3:$I$198,8,0)&gt;42468,VLOOKUP(B681,Base!$B$3:$I$198,8,0),""))</f>
        <v>#REF!</v>
      </c>
      <c r="J681" s="63" t="e">
        <f t="shared" si="20"/>
        <v>#REF!</v>
      </c>
      <c r="K681" s="69" t="e">
        <f t="shared" si="21"/>
        <v>#REF!</v>
      </c>
    </row>
    <row r="682" spans="1:11" x14ac:dyDescent="0.25">
      <c r="A682" s="63" t="e">
        <f>IF(#REF!&lt;&gt;"",#REF!,"")</f>
        <v>#REF!</v>
      </c>
      <c r="B682" s="63" t="e">
        <f>IF(#REF!&lt;&gt;"",#REF!,"")</f>
        <v>#REF!</v>
      </c>
      <c r="C682" s="63" t="e">
        <f>IF(#REF!&lt;&gt;"",#REF!,"")</f>
        <v>#REF!</v>
      </c>
      <c r="D682" s="63" t="e">
        <f>IF(#REF!&lt;&gt;"",#REF!,"")</f>
        <v>#REF!</v>
      </c>
      <c r="E682" s="63" t="e">
        <f>IF(#REF!&lt;&gt;"",#REF!,"")</f>
        <v>#REF!</v>
      </c>
      <c r="F682" s="63" t="e">
        <f>IF(#REF!&lt;&gt;"",#REF!,"")</f>
        <v>#REF!</v>
      </c>
      <c r="G682" s="64" t="e">
        <f>IF(#REF!&lt;&gt;"",#REF!,"")</f>
        <v>#REF!</v>
      </c>
      <c r="H682" s="64" t="e">
        <f>IF(#REF!&lt;&gt;"",#REF!,"")</f>
        <v>#REF!</v>
      </c>
      <c r="I682" s="64" t="e">
        <f>IF(ISNA(VLOOKUP(B682,Base!$B$3:$I$198,8,0)),"",IF(VLOOKUP(B682,Base!$B$3:$I$198,8,0)&gt;42468,VLOOKUP(B682,Base!$B$3:$I$198,8,0),""))</f>
        <v>#REF!</v>
      </c>
      <c r="J682" s="63" t="e">
        <f t="shared" si="20"/>
        <v>#REF!</v>
      </c>
      <c r="K682" s="69" t="e">
        <f t="shared" si="21"/>
        <v>#REF!</v>
      </c>
    </row>
    <row r="683" spans="1:11" x14ac:dyDescent="0.25">
      <c r="A683" s="63" t="e">
        <f>IF(#REF!&lt;&gt;"",#REF!,"")</f>
        <v>#REF!</v>
      </c>
      <c r="B683" s="63" t="e">
        <f>IF(#REF!&lt;&gt;"",#REF!,"")</f>
        <v>#REF!</v>
      </c>
      <c r="C683" s="63" t="e">
        <f>IF(#REF!&lt;&gt;"",#REF!,"")</f>
        <v>#REF!</v>
      </c>
      <c r="D683" s="63" t="e">
        <f>IF(#REF!&lt;&gt;"",#REF!,"")</f>
        <v>#REF!</v>
      </c>
      <c r="E683" s="63" t="e">
        <f>IF(#REF!&lt;&gt;"",#REF!,"")</f>
        <v>#REF!</v>
      </c>
      <c r="F683" s="63" t="e">
        <f>IF(#REF!&lt;&gt;"",#REF!,"")</f>
        <v>#REF!</v>
      </c>
      <c r="G683" s="64" t="e">
        <f>IF(#REF!&lt;&gt;"",#REF!,"")</f>
        <v>#REF!</v>
      </c>
      <c r="H683" s="64" t="e">
        <f>IF(#REF!&lt;&gt;"",#REF!,"")</f>
        <v>#REF!</v>
      </c>
      <c r="I683" s="64" t="e">
        <f>IF(ISNA(VLOOKUP(B683,Base!$B$3:$I$198,8,0)),"",IF(VLOOKUP(B683,Base!$B$3:$I$198,8,0)&gt;42468,VLOOKUP(B683,Base!$B$3:$I$198,8,0),""))</f>
        <v>#REF!</v>
      </c>
      <c r="J683" s="63" t="e">
        <f t="shared" si="20"/>
        <v>#REF!</v>
      </c>
      <c r="K683" s="69" t="e">
        <f t="shared" si="21"/>
        <v>#REF!</v>
      </c>
    </row>
    <row r="684" spans="1:11" x14ac:dyDescent="0.25">
      <c r="A684" s="63" t="e">
        <f>IF(#REF!&lt;&gt;"",#REF!,"")</f>
        <v>#REF!</v>
      </c>
      <c r="B684" s="63" t="e">
        <f>IF(#REF!&lt;&gt;"",#REF!,"")</f>
        <v>#REF!</v>
      </c>
      <c r="C684" s="63" t="e">
        <f>IF(#REF!&lt;&gt;"",#REF!,"")</f>
        <v>#REF!</v>
      </c>
      <c r="D684" s="63" t="e">
        <f>IF(#REF!&lt;&gt;"",#REF!,"")</f>
        <v>#REF!</v>
      </c>
      <c r="E684" s="63" t="e">
        <f>IF(#REF!&lt;&gt;"",#REF!,"")</f>
        <v>#REF!</v>
      </c>
      <c r="F684" s="63" t="e">
        <f>IF(#REF!&lt;&gt;"",#REF!,"")</f>
        <v>#REF!</v>
      </c>
      <c r="G684" s="64" t="e">
        <f>IF(#REF!&lt;&gt;"",#REF!,"")</f>
        <v>#REF!</v>
      </c>
      <c r="H684" s="64" t="e">
        <f>IF(#REF!&lt;&gt;"",#REF!,"")</f>
        <v>#REF!</v>
      </c>
      <c r="I684" s="64" t="e">
        <f>IF(ISNA(VLOOKUP(B684,Base!$B$3:$I$198,8,0)),"",IF(VLOOKUP(B684,Base!$B$3:$I$198,8,0)&gt;42468,VLOOKUP(B684,Base!$B$3:$I$198,8,0),""))</f>
        <v>#REF!</v>
      </c>
      <c r="J684" s="63" t="e">
        <f t="shared" si="20"/>
        <v>#REF!</v>
      </c>
      <c r="K684" s="69" t="e">
        <f t="shared" si="21"/>
        <v>#REF!</v>
      </c>
    </row>
    <row r="685" spans="1:11" x14ac:dyDescent="0.25">
      <c r="A685" s="63" t="e">
        <f>IF(#REF!&lt;&gt;"",#REF!,"")</f>
        <v>#REF!</v>
      </c>
      <c r="B685" s="63" t="e">
        <f>IF(#REF!&lt;&gt;"",#REF!,"")</f>
        <v>#REF!</v>
      </c>
      <c r="C685" s="63" t="e">
        <f>IF(#REF!&lt;&gt;"",#REF!,"")</f>
        <v>#REF!</v>
      </c>
      <c r="D685" s="63" t="e">
        <f>IF(#REF!&lt;&gt;"",#REF!,"")</f>
        <v>#REF!</v>
      </c>
      <c r="E685" s="63" t="e">
        <f>IF(#REF!&lt;&gt;"",#REF!,"")</f>
        <v>#REF!</v>
      </c>
      <c r="F685" s="63" t="e">
        <f>IF(#REF!&lt;&gt;"",#REF!,"")</f>
        <v>#REF!</v>
      </c>
      <c r="G685" s="64" t="e">
        <f>IF(#REF!&lt;&gt;"",#REF!,"")</f>
        <v>#REF!</v>
      </c>
      <c r="H685" s="64" t="e">
        <f>IF(#REF!&lt;&gt;"",#REF!,"")</f>
        <v>#REF!</v>
      </c>
      <c r="I685" s="64" t="e">
        <f>IF(ISNA(VLOOKUP(B685,Base!$B$3:$I$198,8,0)),"",IF(VLOOKUP(B685,Base!$B$3:$I$198,8,0)&gt;42468,VLOOKUP(B685,Base!$B$3:$I$198,8,0),""))</f>
        <v>#REF!</v>
      </c>
      <c r="J685" s="63" t="e">
        <f t="shared" si="20"/>
        <v>#REF!</v>
      </c>
      <c r="K685" s="69" t="e">
        <f t="shared" si="21"/>
        <v>#REF!</v>
      </c>
    </row>
    <row r="686" spans="1:11" x14ac:dyDescent="0.25">
      <c r="A686" s="63" t="e">
        <f>IF(#REF!&lt;&gt;"",#REF!,"")</f>
        <v>#REF!</v>
      </c>
      <c r="B686" s="63" t="e">
        <f>IF(#REF!&lt;&gt;"",#REF!,"")</f>
        <v>#REF!</v>
      </c>
      <c r="C686" s="63" t="e">
        <f>IF(#REF!&lt;&gt;"",#REF!,"")</f>
        <v>#REF!</v>
      </c>
      <c r="D686" s="63" t="e">
        <f>IF(#REF!&lt;&gt;"",#REF!,"")</f>
        <v>#REF!</v>
      </c>
      <c r="E686" s="63" t="e">
        <f>IF(#REF!&lt;&gt;"",#REF!,"")</f>
        <v>#REF!</v>
      </c>
      <c r="F686" s="63" t="e">
        <f>IF(#REF!&lt;&gt;"",#REF!,"")</f>
        <v>#REF!</v>
      </c>
      <c r="G686" s="64" t="e">
        <f>IF(#REF!&lt;&gt;"",#REF!,"")</f>
        <v>#REF!</v>
      </c>
      <c r="H686" s="64" t="e">
        <f>IF(#REF!&lt;&gt;"",#REF!,"")</f>
        <v>#REF!</v>
      </c>
      <c r="I686" s="64" t="e">
        <f>IF(ISNA(VLOOKUP(B686,Base!$B$3:$I$198,8,0)),"",IF(VLOOKUP(B686,Base!$B$3:$I$198,8,0)&gt;42468,VLOOKUP(B686,Base!$B$3:$I$198,8,0),""))</f>
        <v>#REF!</v>
      </c>
      <c r="J686" s="63" t="e">
        <f t="shared" si="20"/>
        <v>#REF!</v>
      </c>
      <c r="K686" s="69" t="e">
        <f t="shared" si="21"/>
        <v>#REF!</v>
      </c>
    </row>
    <row r="687" spans="1:11" x14ac:dyDescent="0.25">
      <c r="A687" s="63" t="e">
        <f>IF(#REF!&lt;&gt;"",#REF!,"")</f>
        <v>#REF!</v>
      </c>
      <c r="B687" s="63" t="e">
        <f>IF(#REF!&lt;&gt;"",#REF!,"")</f>
        <v>#REF!</v>
      </c>
      <c r="C687" s="63" t="e">
        <f>IF(#REF!&lt;&gt;"",#REF!,"")</f>
        <v>#REF!</v>
      </c>
      <c r="D687" s="63" t="e">
        <f>IF(#REF!&lt;&gt;"",#REF!,"")</f>
        <v>#REF!</v>
      </c>
      <c r="E687" s="63" t="e">
        <f>IF(#REF!&lt;&gt;"",#REF!,"")</f>
        <v>#REF!</v>
      </c>
      <c r="F687" s="63" t="e">
        <f>IF(#REF!&lt;&gt;"",#REF!,"")</f>
        <v>#REF!</v>
      </c>
      <c r="G687" s="64" t="e">
        <f>IF(#REF!&lt;&gt;"",#REF!,"")</f>
        <v>#REF!</v>
      </c>
      <c r="H687" s="64" t="e">
        <f>IF(#REF!&lt;&gt;"",#REF!,"")</f>
        <v>#REF!</v>
      </c>
      <c r="I687" s="64" t="e">
        <f>IF(ISNA(VLOOKUP(B687,Base!$B$3:$I$198,8,0)),"",IF(VLOOKUP(B687,Base!$B$3:$I$198,8,0)&gt;42468,VLOOKUP(B687,Base!$B$3:$I$198,8,0),""))</f>
        <v>#REF!</v>
      </c>
      <c r="J687" s="63" t="e">
        <f t="shared" si="20"/>
        <v>#REF!</v>
      </c>
      <c r="K687" s="69" t="e">
        <f t="shared" si="21"/>
        <v>#REF!</v>
      </c>
    </row>
    <row r="688" spans="1:11" x14ac:dyDescent="0.25">
      <c r="A688" s="63" t="e">
        <f>IF(#REF!&lt;&gt;"",#REF!,"")</f>
        <v>#REF!</v>
      </c>
      <c r="B688" s="63" t="e">
        <f>IF(#REF!&lt;&gt;"",#REF!,"")</f>
        <v>#REF!</v>
      </c>
      <c r="C688" s="63" t="e">
        <f>IF(#REF!&lt;&gt;"",#REF!,"")</f>
        <v>#REF!</v>
      </c>
      <c r="D688" s="63" t="e">
        <f>IF(#REF!&lt;&gt;"",#REF!,"")</f>
        <v>#REF!</v>
      </c>
      <c r="E688" s="63" t="e">
        <f>IF(#REF!&lt;&gt;"",#REF!,"")</f>
        <v>#REF!</v>
      </c>
      <c r="F688" s="63" t="e">
        <f>IF(#REF!&lt;&gt;"",#REF!,"")</f>
        <v>#REF!</v>
      </c>
      <c r="G688" s="64" t="e">
        <f>IF(#REF!&lt;&gt;"",#REF!,"")</f>
        <v>#REF!</v>
      </c>
      <c r="H688" s="64" t="e">
        <f>IF(#REF!&lt;&gt;"",#REF!,"")</f>
        <v>#REF!</v>
      </c>
      <c r="I688" s="64" t="e">
        <f>IF(ISNA(VLOOKUP(B688,Base!$B$3:$I$198,8,0)),"",IF(VLOOKUP(B688,Base!$B$3:$I$198,8,0)&gt;42468,VLOOKUP(B688,Base!$B$3:$I$198,8,0),""))</f>
        <v>#REF!</v>
      </c>
      <c r="J688" s="63" t="e">
        <f t="shared" si="20"/>
        <v>#REF!</v>
      </c>
      <c r="K688" s="69" t="e">
        <f t="shared" si="21"/>
        <v>#REF!</v>
      </c>
    </row>
    <row r="689" spans="1:11" x14ac:dyDescent="0.25">
      <c r="A689" s="63" t="e">
        <f>IF(#REF!&lt;&gt;"",#REF!,"")</f>
        <v>#REF!</v>
      </c>
      <c r="B689" s="63" t="e">
        <f>IF(#REF!&lt;&gt;"",#REF!,"")</f>
        <v>#REF!</v>
      </c>
      <c r="C689" s="63" t="e">
        <f>IF(#REF!&lt;&gt;"",#REF!,"")</f>
        <v>#REF!</v>
      </c>
      <c r="D689" s="63" t="e">
        <f>IF(#REF!&lt;&gt;"",#REF!,"")</f>
        <v>#REF!</v>
      </c>
      <c r="E689" s="63" t="e">
        <f>IF(#REF!&lt;&gt;"",#REF!,"")</f>
        <v>#REF!</v>
      </c>
      <c r="F689" s="63" t="e">
        <f>IF(#REF!&lt;&gt;"",#REF!,"")</f>
        <v>#REF!</v>
      </c>
      <c r="G689" s="64" t="e">
        <f>IF(#REF!&lt;&gt;"",#REF!,"")</f>
        <v>#REF!</v>
      </c>
      <c r="H689" s="64" t="e">
        <f>IF(#REF!&lt;&gt;"",#REF!,"")</f>
        <v>#REF!</v>
      </c>
      <c r="I689" s="64" t="e">
        <f>IF(ISNA(VLOOKUP(B689,Base!$B$3:$I$198,8,0)),"",IF(VLOOKUP(B689,Base!$B$3:$I$198,8,0)&gt;42468,VLOOKUP(B689,Base!$B$3:$I$198,8,0),""))</f>
        <v>#REF!</v>
      </c>
      <c r="J689" s="63" t="e">
        <f t="shared" si="20"/>
        <v>#REF!</v>
      </c>
      <c r="K689" s="69" t="e">
        <f t="shared" si="21"/>
        <v>#REF!</v>
      </c>
    </row>
    <row r="690" spans="1:11" x14ac:dyDescent="0.25">
      <c r="A690" s="63" t="e">
        <f>IF(#REF!&lt;&gt;"",#REF!,"")</f>
        <v>#REF!</v>
      </c>
      <c r="B690" s="63" t="e">
        <f>IF(#REF!&lt;&gt;"",#REF!,"")</f>
        <v>#REF!</v>
      </c>
      <c r="C690" s="63" t="e">
        <f>IF(#REF!&lt;&gt;"",#REF!,"")</f>
        <v>#REF!</v>
      </c>
      <c r="D690" s="63" t="e">
        <f>IF(#REF!&lt;&gt;"",#REF!,"")</f>
        <v>#REF!</v>
      </c>
      <c r="E690" s="63" t="e">
        <f>IF(#REF!&lt;&gt;"",#REF!,"")</f>
        <v>#REF!</v>
      </c>
      <c r="F690" s="63" t="e">
        <f>IF(#REF!&lt;&gt;"",#REF!,"")</f>
        <v>#REF!</v>
      </c>
      <c r="G690" s="64" t="e">
        <f>IF(#REF!&lt;&gt;"",#REF!,"")</f>
        <v>#REF!</v>
      </c>
      <c r="H690" s="64" t="e">
        <f>IF(#REF!&lt;&gt;"",#REF!,"")</f>
        <v>#REF!</v>
      </c>
      <c r="I690" s="64" t="e">
        <f>IF(ISNA(VLOOKUP(B690,Base!$B$3:$I$198,8,0)),"",IF(VLOOKUP(B690,Base!$B$3:$I$198,8,0)&gt;42468,VLOOKUP(B690,Base!$B$3:$I$198,8,0),""))</f>
        <v>#REF!</v>
      </c>
      <c r="J690" s="63" t="e">
        <f t="shared" si="20"/>
        <v>#REF!</v>
      </c>
      <c r="K690" s="69" t="e">
        <f t="shared" si="21"/>
        <v>#REF!</v>
      </c>
    </row>
    <row r="691" spans="1:11" x14ac:dyDescent="0.25">
      <c r="A691" s="63" t="e">
        <f>IF(#REF!&lt;&gt;"",#REF!,"")</f>
        <v>#REF!</v>
      </c>
      <c r="B691" s="63" t="e">
        <f>IF(#REF!&lt;&gt;"",#REF!,"")</f>
        <v>#REF!</v>
      </c>
      <c r="C691" s="63" t="e">
        <f>IF(#REF!&lt;&gt;"",#REF!,"")</f>
        <v>#REF!</v>
      </c>
      <c r="D691" s="63" t="e">
        <f>IF(#REF!&lt;&gt;"",#REF!,"")</f>
        <v>#REF!</v>
      </c>
      <c r="E691" s="63" t="e">
        <f>IF(#REF!&lt;&gt;"",#REF!,"")</f>
        <v>#REF!</v>
      </c>
      <c r="F691" s="63" t="e">
        <f>IF(#REF!&lt;&gt;"",#REF!,"")</f>
        <v>#REF!</v>
      </c>
      <c r="G691" s="64" t="e">
        <f>IF(#REF!&lt;&gt;"",#REF!,"")</f>
        <v>#REF!</v>
      </c>
      <c r="H691" s="64" t="e">
        <f>IF(#REF!&lt;&gt;"",#REF!,"")</f>
        <v>#REF!</v>
      </c>
      <c r="I691" s="64" t="e">
        <f>IF(ISNA(VLOOKUP(B691,Base!$B$3:$I$198,8,0)),"",IF(VLOOKUP(B691,Base!$B$3:$I$198,8,0)&gt;42468,VLOOKUP(B691,Base!$B$3:$I$198,8,0),""))</f>
        <v>#REF!</v>
      </c>
      <c r="J691" s="63" t="e">
        <f t="shared" si="20"/>
        <v>#REF!</v>
      </c>
      <c r="K691" s="69" t="e">
        <f t="shared" si="21"/>
        <v>#REF!</v>
      </c>
    </row>
    <row r="692" spans="1:11" x14ac:dyDescent="0.25">
      <c r="A692" s="63" t="e">
        <f>IF(#REF!&lt;&gt;"",#REF!,"")</f>
        <v>#REF!</v>
      </c>
      <c r="B692" s="63" t="e">
        <f>IF(#REF!&lt;&gt;"",#REF!,"")</f>
        <v>#REF!</v>
      </c>
      <c r="C692" s="63" t="e">
        <f>IF(#REF!&lt;&gt;"",#REF!,"")</f>
        <v>#REF!</v>
      </c>
      <c r="D692" s="63" t="e">
        <f>IF(#REF!&lt;&gt;"",#REF!,"")</f>
        <v>#REF!</v>
      </c>
      <c r="E692" s="63" t="e">
        <f>IF(#REF!&lt;&gt;"",#REF!,"")</f>
        <v>#REF!</v>
      </c>
      <c r="F692" s="63" t="e">
        <f>IF(#REF!&lt;&gt;"",#REF!,"")</f>
        <v>#REF!</v>
      </c>
      <c r="G692" s="64" t="e">
        <f>IF(#REF!&lt;&gt;"",#REF!,"")</f>
        <v>#REF!</v>
      </c>
      <c r="H692" s="64" t="e">
        <f>IF(#REF!&lt;&gt;"",#REF!,"")</f>
        <v>#REF!</v>
      </c>
      <c r="I692" s="64" t="e">
        <f>IF(ISNA(VLOOKUP(B692,Base!$B$3:$I$198,8,0)),"",IF(VLOOKUP(B692,Base!$B$3:$I$198,8,0)&gt;42468,VLOOKUP(B692,Base!$B$3:$I$198,8,0),""))</f>
        <v>#REF!</v>
      </c>
      <c r="J692" s="63" t="e">
        <f t="shared" si="20"/>
        <v>#REF!</v>
      </c>
      <c r="K692" s="69" t="e">
        <f t="shared" si="21"/>
        <v>#REF!</v>
      </c>
    </row>
    <row r="693" spans="1:11" x14ac:dyDescent="0.25">
      <c r="A693" s="63" t="e">
        <f>IF(#REF!&lt;&gt;"",#REF!,"")</f>
        <v>#REF!</v>
      </c>
      <c r="B693" s="63" t="e">
        <f>IF(#REF!&lt;&gt;"",#REF!,"")</f>
        <v>#REF!</v>
      </c>
      <c r="C693" s="63" t="e">
        <f>IF(#REF!&lt;&gt;"",#REF!,"")</f>
        <v>#REF!</v>
      </c>
      <c r="D693" s="63" t="e">
        <f>IF(#REF!&lt;&gt;"",#REF!,"")</f>
        <v>#REF!</v>
      </c>
      <c r="E693" s="63" t="e">
        <f>IF(#REF!&lt;&gt;"",#REF!,"")</f>
        <v>#REF!</v>
      </c>
      <c r="F693" s="63" t="e">
        <f>IF(#REF!&lt;&gt;"",#REF!,"")</f>
        <v>#REF!</v>
      </c>
      <c r="G693" s="64" t="e">
        <f>IF(#REF!&lt;&gt;"",#REF!,"")</f>
        <v>#REF!</v>
      </c>
      <c r="H693" s="64" t="e">
        <f>IF(#REF!&lt;&gt;"",#REF!,"")</f>
        <v>#REF!</v>
      </c>
      <c r="I693" s="64" t="e">
        <f>IF(ISNA(VLOOKUP(B693,Base!$B$3:$I$198,8,0)),"",IF(VLOOKUP(B693,Base!$B$3:$I$198,8,0)&gt;42468,VLOOKUP(B693,Base!$B$3:$I$198,8,0),""))</f>
        <v>#REF!</v>
      </c>
      <c r="J693" s="63" t="e">
        <f t="shared" si="20"/>
        <v>#REF!</v>
      </c>
      <c r="K693" s="69" t="e">
        <f t="shared" si="21"/>
        <v>#REF!</v>
      </c>
    </row>
    <row r="694" spans="1:11" x14ac:dyDescent="0.25">
      <c r="A694" s="63" t="e">
        <f>IF(#REF!&lt;&gt;"",#REF!,"")</f>
        <v>#REF!</v>
      </c>
      <c r="B694" s="63" t="e">
        <f>IF(#REF!&lt;&gt;"",#REF!,"")</f>
        <v>#REF!</v>
      </c>
      <c r="C694" s="63" t="e">
        <f>IF(#REF!&lt;&gt;"",#REF!,"")</f>
        <v>#REF!</v>
      </c>
      <c r="D694" s="63" t="e">
        <f>IF(#REF!&lt;&gt;"",#REF!,"")</f>
        <v>#REF!</v>
      </c>
      <c r="E694" s="63" t="e">
        <f>IF(#REF!&lt;&gt;"",#REF!,"")</f>
        <v>#REF!</v>
      </c>
      <c r="F694" s="63" t="e">
        <f>IF(#REF!&lt;&gt;"",#REF!,"")</f>
        <v>#REF!</v>
      </c>
      <c r="G694" s="64" t="e">
        <f>IF(#REF!&lt;&gt;"",#REF!,"")</f>
        <v>#REF!</v>
      </c>
      <c r="H694" s="64" t="e">
        <f>IF(#REF!&lt;&gt;"",#REF!,"")</f>
        <v>#REF!</v>
      </c>
      <c r="I694" s="64" t="e">
        <f>IF(ISNA(VLOOKUP(B694,Base!$B$3:$I$198,8,0)),"",IF(VLOOKUP(B694,Base!$B$3:$I$198,8,0)&gt;42468,VLOOKUP(B694,Base!$B$3:$I$198,8,0),""))</f>
        <v>#REF!</v>
      </c>
      <c r="J694" s="63" t="e">
        <f t="shared" si="20"/>
        <v>#REF!</v>
      </c>
      <c r="K694" s="69" t="e">
        <f t="shared" si="21"/>
        <v>#REF!</v>
      </c>
    </row>
    <row r="695" spans="1:11" x14ac:dyDescent="0.25">
      <c r="A695" s="63" t="e">
        <f>IF(#REF!&lt;&gt;"",#REF!,"")</f>
        <v>#REF!</v>
      </c>
      <c r="B695" s="63" t="e">
        <f>IF(#REF!&lt;&gt;"",#REF!,"")</f>
        <v>#REF!</v>
      </c>
      <c r="C695" s="63" t="e">
        <f>IF(#REF!&lt;&gt;"",#REF!,"")</f>
        <v>#REF!</v>
      </c>
      <c r="D695" s="63" t="e">
        <f>IF(#REF!&lt;&gt;"",#REF!,"")</f>
        <v>#REF!</v>
      </c>
      <c r="E695" s="63" t="e">
        <f>IF(#REF!&lt;&gt;"",#REF!,"")</f>
        <v>#REF!</v>
      </c>
      <c r="F695" s="63" t="e">
        <f>IF(#REF!&lt;&gt;"",#REF!,"")</f>
        <v>#REF!</v>
      </c>
      <c r="G695" s="64" t="e">
        <f>IF(#REF!&lt;&gt;"",#REF!,"")</f>
        <v>#REF!</v>
      </c>
      <c r="H695" s="64" t="e">
        <f>IF(#REF!&lt;&gt;"",#REF!,"")</f>
        <v>#REF!</v>
      </c>
      <c r="I695" s="64" t="e">
        <f>IF(ISNA(VLOOKUP(B695,Base!$B$3:$I$198,8,0)),"",IF(VLOOKUP(B695,Base!$B$3:$I$198,8,0)&gt;42468,VLOOKUP(B695,Base!$B$3:$I$198,8,0),""))</f>
        <v>#REF!</v>
      </c>
      <c r="J695" s="63" t="e">
        <f t="shared" si="20"/>
        <v>#REF!</v>
      </c>
      <c r="K695" s="69" t="e">
        <f t="shared" si="21"/>
        <v>#REF!</v>
      </c>
    </row>
    <row r="696" spans="1:11" x14ac:dyDescent="0.25">
      <c r="A696" s="63" t="e">
        <f>IF(#REF!&lt;&gt;"",#REF!,"")</f>
        <v>#REF!</v>
      </c>
      <c r="B696" s="63" t="e">
        <f>IF(#REF!&lt;&gt;"",#REF!,"")</f>
        <v>#REF!</v>
      </c>
      <c r="C696" s="63" t="e">
        <f>IF(#REF!&lt;&gt;"",#REF!,"")</f>
        <v>#REF!</v>
      </c>
      <c r="D696" s="63" t="e">
        <f>IF(#REF!&lt;&gt;"",#REF!,"")</f>
        <v>#REF!</v>
      </c>
      <c r="E696" s="63" t="e">
        <f>IF(#REF!&lt;&gt;"",#REF!,"")</f>
        <v>#REF!</v>
      </c>
      <c r="F696" s="63" t="e">
        <f>IF(#REF!&lt;&gt;"",#REF!,"")</f>
        <v>#REF!</v>
      </c>
      <c r="G696" s="64" t="e">
        <f>IF(#REF!&lt;&gt;"",#REF!,"")</f>
        <v>#REF!</v>
      </c>
      <c r="H696" s="64" t="e">
        <f>IF(#REF!&lt;&gt;"",#REF!,"")</f>
        <v>#REF!</v>
      </c>
      <c r="I696" s="64" t="e">
        <f>IF(ISNA(VLOOKUP(B696,Base!$B$3:$I$198,8,0)),"",IF(VLOOKUP(B696,Base!$B$3:$I$198,8,0)&gt;42468,VLOOKUP(B696,Base!$B$3:$I$198,8,0),""))</f>
        <v>#REF!</v>
      </c>
      <c r="J696" s="63" t="e">
        <f t="shared" si="20"/>
        <v>#REF!</v>
      </c>
      <c r="K696" s="69" t="e">
        <f t="shared" si="21"/>
        <v>#REF!</v>
      </c>
    </row>
    <row r="697" spans="1:11" x14ac:dyDescent="0.25">
      <c r="A697" s="63" t="e">
        <f>IF(#REF!&lt;&gt;"",#REF!,"")</f>
        <v>#REF!</v>
      </c>
      <c r="B697" s="63" t="e">
        <f>IF(#REF!&lt;&gt;"",#REF!,"")</f>
        <v>#REF!</v>
      </c>
      <c r="C697" s="63" t="e">
        <f>IF(#REF!&lt;&gt;"",#REF!,"")</f>
        <v>#REF!</v>
      </c>
      <c r="D697" s="63" t="e">
        <f>IF(#REF!&lt;&gt;"",#REF!,"")</f>
        <v>#REF!</v>
      </c>
      <c r="E697" s="63" t="e">
        <f>IF(#REF!&lt;&gt;"",#REF!,"")</f>
        <v>#REF!</v>
      </c>
      <c r="F697" s="63" t="e">
        <f>IF(#REF!&lt;&gt;"",#REF!,"")</f>
        <v>#REF!</v>
      </c>
      <c r="G697" s="64" t="e">
        <f>IF(#REF!&lt;&gt;"",#REF!,"")</f>
        <v>#REF!</v>
      </c>
      <c r="H697" s="64" t="e">
        <f>IF(#REF!&lt;&gt;"",#REF!,"")</f>
        <v>#REF!</v>
      </c>
      <c r="I697" s="64" t="e">
        <f>IF(ISNA(VLOOKUP(B697,Base!$B$3:$I$198,8,0)),"",IF(VLOOKUP(B697,Base!$B$3:$I$198,8,0)&gt;42468,VLOOKUP(B697,Base!$B$3:$I$198,8,0),""))</f>
        <v>#REF!</v>
      </c>
      <c r="J697" s="63" t="e">
        <f t="shared" si="20"/>
        <v>#REF!</v>
      </c>
      <c r="K697" s="69" t="e">
        <f t="shared" si="21"/>
        <v>#REF!</v>
      </c>
    </row>
    <row r="698" spans="1:11" x14ac:dyDescent="0.25">
      <c r="A698" s="63" t="e">
        <f>IF(#REF!&lt;&gt;"",#REF!,"")</f>
        <v>#REF!</v>
      </c>
      <c r="B698" s="63" t="e">
        <f>IF(#REF!&lt;&gt;"",#REF!,"")</f>
        <v>#REF!</v>
      </c>
      <c r="C698" s="63" t="e">
        <f>IF(#REF!&lt;&gt;"",#REF!,"")</f>
        <v>#REF!</v>
      </c>
      <c r="D698" s="63" t="e">
        <f>IF(#REF!&lt;&gt;"",#REF!,"")</f>
        <v>#REF!</v>
      </c>
      <c r="E698" s="63" t="e">
        <f>IF(#REF!&lt;&gt;"",#REF!,"")</f>
        <v>#REF!</v>
      </c>
      <c r="F698" s="63" t="e">
        <f>IF(#REF!&lt;&gt;"",#REF!,"")</f>
        <v>#REF!</v>
      </c>
      <c r="G698" s="64" t="e">
        <f>IF(#REF!&lt;&gt;"",#REF!,"")</f>
        <v>#REF!</v>
      </c>
      <c r="H698" s="64" t="e">
        <f>IF(#REF!&lt;&gt;"",#REF!,"")</f>
        <v>#REF!</v>
      </c>
      <c r="I698" s="64" t="e">
        <f>IF(ISNA(VLOOKUP(B698,Base!$B$3:$I$198,8,0)),"",IF(VLOOKUP(B698,Base!$B$3:$I$198,8,0)&gt;42468,VLOOKUP(B698,Base!$B$3:$I$198,8,0),""))</f>
        <v>#REF!</v>
      </c>
      <c r="J698" s="63" t="e">
        <f t="shared" si="20"/>
        <v>#REF!</v>
      </c>
      <c r="K698" s="69" t="e">
        <f t="shared" si="21"/>
        <v>#REF!</v>
      </c>
    </row>
    <row r="699" spans="1:11" x14ac:dyDescent="0.25">
      <c r="A699" s="63" t="e">
        <f>IF(#REF!&lt;&gt;"",#REF!,"")</f>
        <v>#REF!</v>
      </c>
      <c r="B699" s="63" t="e">
        <f>IF(#REF!&lt;&gt;"",#REF!,"")</f>
        <v>#REF!</v>
      </c>
      <c r="C699" s="63" t="e">
        <f>IF(#REF!&lt;&gt;"",#REF!,"")</f>
        <v>#REF!</v>
      </c>
      <c r="D699" s="63" t="e">
        <f>IF(#REF!&lt;&gt;"",#REF!,"")</f>
        <v>#REF!</v>
      </c>
      <c r="E699" s="63" t="e">
        <f>IF(#REF!&lt;&gt;"",#REF!,"")</f>
        <v>#REF!</v>
      </c>
      <c r="F699" s="63" t="e">
        <f>IF(#REF!&lt;&gt;"",#REF!,"")</f>
        <v>#REF!</v>
      </c>
      <c r="G699" s="64" t="e">
        <f>IF(#REF!&lt;&gt;"",#REF!,"")</f>
        <v>#REF!</v>
      </c>
      <c r="H699" s="64" t="e">
        <f>IF(#REF!&lt;&gt;"",#REF!,"")</f>
        <v>#REF!</v>
      </c>
      <c r="I699" s="64" t="e">
        <f>IF(ISNA(VLOOKUP(B699,Base!$B$3:$I$198,8,0)),"",IF(VLOOKUP(B699,Base!$B$3:$I$198,8,0)&gt;42468,VLOOKUP(B699,Base!$B$3:$I$198,8,0),""))</f>
        <v>#REF!</v>
      </c>
      <c r="J699" s="63" t="e">
        <f t="shared" si="20"/>
        <v>#REF!</v>
      </c>
      <c r="K699" s="69" t="e">
        <f t="shared" si="21"/>
        <v>#REF!</v>
      </c>
    </row>
    <row r="700" spans="1:11" x14ac:dyDescent="0.25">
      <c r="A700" s="63" t="e">
        <f>IF(#REF!&lt;&gt;"",#REF!,"")</f>
        <v>#REF!</v>
      </c>
      <c r="B700" s="63" t="e">
        <f>IF(#REF!&lt;&gt;"",#REF!,"")</f>
        <v>#REF!</v>
      </c>
      <c r="C700" s="63" t="e">
        <f>IF(#REF!&lt;&gt;"",#REF!,"")</f>
        <v>#REF!</v>
      </c>
      <c r="D700" s="63" t="e">
        <f>IF(#REF!&lt;&gt;"",#REF!,"")</f>
        <v>#REF!</v>
      </c>
      <c r="E700" s="63" t="e">
        <f>IF(#REF!&lt;&gt;"",#REF!,"")</f>
        <v>#REF!</v>
      </c>
      <c r="F700" s="63" t="e">
        <f>IF(#REF!&lt;&gt;"",#REF!,"")</f>
        <v>#REF!</v>
      </c>
      <c r="G700" s="64" t="e">
        <f>IF(#REF!&lt;&gt;"",#REF!,"")</f>
        <v>#REF!</v>
      </c>
      <c r="H700" s="64" t="e">
        <f>IF(#REF!&lt;&gt;"",#REF!,"")</f>
        <v>#REF!</v>
      </c>
      <c r="I700" s="64" t="e">
        <f>IF(ISNA(VLOOKUP(B700,Base!$B$3:$I$198,8,0)),"",IF(VLOOKUP(B700,Base!$B$3:$I$198,8,0)&gt;42468,VLOOKUP(B700,Base!$B$3:$I$198,8,0),""))</f>
        <v>#REF!</v>
      </c>
      <c r="J700" s="63" t="e">
        <f t="shared" si="20"/>
        <v>#REF!</v>
      </c>
      <c r="K700" s="69" t="e">
        <f t="shared" si="21"/>
        <v>#REF!</v>
      </c>
    </row>
    <row r="701" spans="1:11" x14ac:dyDescent="0.25">
      <c r="A701" s="63" t="e">
        <f>IF(#REF!&lt;&gt;"",#REF!,"")</f>
        <v>#REF!</v>
      </c>
      <c r="B701" s="63" t="e">
        <f>IF(#REF!&lt;&gt;"",#REF!,"")</f>
        <v>#REF!</v>
      </c>
      <c r="C701" s="63" t="e">
        <f>IF(#REF!&lt;&gt;"",#REF!,"")</f>
        <v>#REF!</v>
      </c>
      <c r="D701" s="63" t="e">
        <f>IF(#REF!&lt;&gt;"",#REF!,"")</f>
        <v>#REF!</v>
      </c>
      <c r="E701" s="63" t="e">
        <f>IF(#REF!&lt;&gt;"",#REF!,"")</f>
        <v>#REF!</v>
      </c>
      <c r="F701" s="63" t="e">
        <f>IF(#REF!&lt;&gt;"",#REF!,"")</f>
        <v>#REF!</v>
      </c>
      <c r="G701" s="64" t="e">
        <f>IF(#REF!&lt;&gt;"",#REF!,"")</f>
        <v>#REF!</v>
      </c>
      <c r="H701" s="64" t="e">
        <f>IF(#REF!&lt;&gt;"",#REF!,"")</f>
        <v>#REF!</v>
      </c>
      <c r="I701" s="64" t="e">
        <f>IF(ISNA(VLOOKUP(B701,Base!$B$3:$I$198,8,0)),"",IF(VLOOKUP(B701,Base!$B$3:$I$198,8,0)&gt;42468,VLOOKUP(B701,Base!$B$3:$I$198,8,0),""))</f>
        <v>#REF!</v>
      </c>
      <c r="J701" s="63" t="e">
        <f t="shared" si="20"/>
        <v>#REF!</v>
      </c>
      <c r="K701" s="69" t="e">
        <f t="shared" si="21"/>
        <v>#REF!</v>
      </c>
    </row>
    <row r="702" spans="1:11" x14ac:dyDescent="0.25">
      <c r="A702" s="63" t="e">
        <f>IF(#REF!&lt;&gt;"",#REF!,"")</f>
        <v>#REF!</v>
      </c>
      <c r="B702" s="63" t="e">
        <f>IF(#REF!&lt;&gt;"",#REF!,"")</f>
        <v>#REF!</v>
      </c>
      <c r="C702" s="63" t="e">
        <f>IF(#REF!&lt;&gt;"",#REF!,"")</f>
        <v>#REF!</v>
      </c>
      <c r="D702" s="63" t="e">
        <f>IF(#REF!&lt;&gt;"",#REF!,"")</f>
        <v>#REF!</v>
      </c>
      <c r="E702" s="63" t="e">
        <f>IF(#REF!&lt;&gt;"",#REF!,"")</f>
        <v>#REF!</v>
      </c>
      <c r="F702" s="63" t="e">
        <f>IF(#REF!&lt;&gt;"",#REF!,"")</f>
        <v>#REF!</v>
      </c>
      <c r="G702" s="64" t="e">
        <f>IF(#REF!&lt;&gt;"",#REF!,"")</f>
        <v>#REF!</v>
      </c>
      <c r="H702" s="64" t="e">
        <f>IF(#REF!&lt;&gt;"",#REF!,"")</f>
        <v>#REF!</v>
      </c>
      <c r="I702" s="64" t="e">
        <f>IF(ISNA(VLOOKUP(B702,Base!$B$3:$I$198,8,0)),"",IF(VLOOKUP(B702,Base!$B$3:$I$198,8,0)&gt;42468,VLOOKUP(B702,Base!$B$3:$I$198,8,0),""))</f>
        <v>#REF!</v>
      </c>
      <c r="J702" s="63" t="e">
        <f t="shared" si="20"/>
        <v>#REF!</v>
      </c>
      <c r="K702" s="69" t="e">
        <f t="shared" si="21"/>
        <v>#REF!</v>
      </c>
    </row>
    <row r="703" spans="1:11" x14ac:dyDescent="0.25">
      <c r="A703" s="63" t="e">
        <f>IF(#REF!&lt;&gt;"",#REF!,"")</f>
        <v>#REF!</v>
      </c>
      <c r="B703" s="63" t="e">
        <f>IF(#REF!&lt;&gt;"",#REF!,"")</f>
        <v>#REF!</v>
      </c>
      <c r="C703" s="63" t="e">
        <f>IF(#REF!&lt;&gt;"",#REF!,"")</f>
        <v>#REF!</v>
      </c>
      <c r="D703" s="63" t="e">
        <f>IF(#REF!&lt;&gt;"",#REF!,"")</f>
        <v>#REF!</v>
      </c>
      <c r="E703" s="63" t="e">
        <f>IF(#REF!&lt;&gt;"",#REF!,"")</f>
        <v>#REF!</v>
      </c>
      <c r="F703" s="63" t="e">
        <f>IF(#REF!&lt;&gt;"",#REF!,"")</f>
        <v>#REF!</v>
      </c>
      <c r="G703" s="64" t="e">
        <f>IF(#REF!&lt;&gt;"",#REF!,"")</f>
        <v>#REF!</v>
      </c>
      <c r="H703" s="64" t="e">
        <f>IF(#REF!&lt;&gt;"",#REF!,"")</f>
        <v>#REF!</v>
      </c>
      <c r="I703" s="64" t="e">
        <f>IF(ISNA(VLOOKUP(B703,Base!$B$3:$I$198,8,0)),"",IF(VLOOKUP(B703,Base!$B$3:$I$198,8,0)&gt;42468,VLOOKUP(B703,Base!$B$3:$I$198,8,0),""))</f>
        <v>#REF!</v>
      </c>
      <c r="J703" s="63" t="e">
        <f t="shared" si="20"/>
        <v>#REF!</v>
      </c>
      <c r="K703" s="69" t="e">
        <f t="shared" si="21"/>
        <v>#REF!</v>
      </c>
    </row>
    <row r="704" spans="1:11" x14ac:dyDescent="0.25">
      <c r="A704" s="63" t="e">
        <f>IF(#REF!&lt;&gt;"",#REF!,"")</f>
        <v>#REF!</v>
      </c>
      <c r="B704" s="63" t="e">
        <f>IF(#REF!&lt;&gt;"",#REF!,"")</f>
        <v>#REF!</v>
      </c>
      <c r="C704" s="63" t="e">
        <f>IF(#REF!&lt;&gt;"",#REF!,"")</f>
        <v>#REF!</v>
      </c>
      <c r="D704" s="63" t="e">
        <f>IF(#REF!&lt;&gt;"",#REF!,"")</f>
        <v>#REF!</v>
      </c>
      <c r="E704" s="63" t="e">
        <f>IF(#REF!&lt;&gt;"",#REF!,"")</f>
        <v>#REF!</v>
      </c>
      <c r="F704" s="63" t="e">
        <f>IF(#REF!&lt;&gt;"",#REF!,"")</f>
        <v>#REF!</v>
      </c>
      <c r="G704" s="64" t="e">
        <f>IF(#REF!&lt;&gt;"",#REF!,"")</f>
        <v>#REF!</v>
      </c>
      <c r="H704" s="64" t="e">
        <f>IF(#REF!&lt;&gt;"",#REF!,"")</f>
        <v>#REF!</v>
      </c>
      <c r="I704" s="64" t="e">
        <f>IF(ISNA(VLOOKUP(B704,Base!$B$3:$I$198,8,0)),"",IF(VLOOKUP(B704,Base!$B$3:$I$198,8,0)&gt;42468,VLOOKUP(B704,Base!$B$3:$I$198,8,0),""))</f>
        <v>#REF!</v>
      </c>
      <c r="J704" s="63" t="e">
        <f t="shared" si="20"/>
        <v>#REF!</v>
      </c>
      <c r="K704" s="69" t="e">
        <f t="shared" si="21"/>
        <v>#REF!</v>
      </c>
    </row>
    <row r="705" spans="1:11" x14ac:dyDescent="0.25">
      <c r="A705" s="63" t="e">
        <f>IF(#REF!&lt;&gt;"",#REF!,"")</f>
        <v>#REF!</v>
      </c>
      <c r="B705" s="63" t="e">
        <f>IF(#REF!&lt;&gt;"",#REF!,"")</f>
        <v>#REF!</v>
      </c>
      <c r="C705" s="63" t="e">
        <f>IF(#REF!&lt;&gt;"",#REF!,"")</f>
        <v>#REF!</v>
      </c>
      <c r="D705" s="63" t="e">
        <f>IF(#REF!&lt;&gt;"",#REF!,"")</f>
        <v>#REF!</v>
      </c>
      <c r="E705" s="63" t="e">
        <f>IF(#REF!&lt;&gt;"",#REF!,"")</f>
        <v>#REF!</v>
      </c>
      <c r="F705" s="63" t="e">
        <f>IF(#REF!&lt;&gt;"",#REF!,"")</f>
        <v>#REF!</v>
      </c>
      <c r="G705" s="64" t="e">
        <f>IF(#REF!&lt;&gt;"",#REF!,"")</f>
        <v>#REF!</v>
      </c>
      <c r="H705" s="64" t="e">
        <f>IF(#REF!&lt;&gt;"",#REF!,"")</f>
        <v>#REF!</v>
      </c>
      <c r="I705" s="64" t="e">
        <f>IF(ISNA(VLOOKUP(B705,Base!$B$3:$I$198,8,0)),"",IF(VLOOKUP(B705,Base!$B$3:$I$198,8,0)&gt;42468,VLOOKUP(B705,Base!$B$3:$I$198,8,0),""))</f>
        <v>#REF!</v>
      </c>
      <c r="J705" s="63" t="e">
        <f t="shared" si="20"/>
        <v>#REF!</v>
      </c>
      <c r="K705" s="69" t="e">
        <f t="shared" si="21"/>
        <v>#REF!</v>
      </c>
    </row>
    <row r="706" spans="1:11" x14ac:dyDescent="0.25">
      <c r="A706" s="63" t="e">
        <f>IF(#REF!&lt;&gt;"",#REF!,"")</f>
        <v>#REF!</v>
      </c>
      <c r="B706" s="63" t="e">
        <f>IF(#REF!&lt;&gt;"",#REF!,"")</f>
        <v>#REF!</v>
      </c>
      <c r="C706" s="63" t="e">
        <f>IF(#REF!&lt;&gt;"",#REF!,"")</f>
        <v>#REF!</v>
      </c>
      <c r="D706" s="63" t="e">
        <f>IF(#REF!&lt;&gt;"",#REF!,"")</f>
        <v>#REF!</v>
      </c>
      <c r="E706" s="63" t="e">
        <f>IF(#REF!&lt;&gt;"",#REF!,"")</f>
        <v>#REF!</v>
      </c>
      <c r="F706" s="63" t="e">
        <f>IF(#REF!&lt;&gt;"",#REF!,"")</f>
        <v>#REF!</v>
      </c>
      <c r="G706" s="64" t="e">
        <f>IF(#REF!&lt;&gt;"",#REF!,"")</f>
        <v>#REF!</v>
      </c>
      <c r="H706" s="64" t="e">
        <f>IF(#REF!&lt;&gt;"",#REF!,"")</f>
        <v>#REF!</v>
      </c>
      <c r="I706" s="64" t="e">
        <f>IF(ISNA(VLOOKUP(B706,Base!$B$3:$I$198,8,0)),"",IF(VLOOKUP(B706,Base!$B$3:$I$198,8,0)&gt;42468,VLOOKUP(B706,Base!$B$3:$I$198,8,0),""))</f>
        <v>#REF!</v>
      </c>
      <c r="J706" s="63" t="e">
        <f t="shared" si="20"/>
        <v>#REF!</v>
      </c>
      <c r="K706" s="69" t="e">
        <f t="shared" si="21"/>
        <v>#REF!</v>
      </c>
    </row>
    <row r="707" spans="1:11" x14ac:dyDescent="0.25">
      <c r="A707" s="63" t="e">
        <f>IF(#REF!&lt;&gt;"",#REF!,"")</f>
        <v>#REF!</v>
      </c>
      <c r="B707" s="63" t="e">
        <f>IF(#REF!&lt;&gt;"",#REF!,"")</f>
        <v>#REF!</v>
      </c>
      <c r="C707" s="63" t="e">
        <f>IF(#REF!&lt;&gt;"",#REF!,"")</f>
        <v>#REF!</v>
      </c>
      <c r="D707" s="63" t="e">
        <f>IF(#REF!&lt;&gt;"",#REF!,"")</f>
        <v>#REF!</v>
      </c>
      <c r="E707" s="63" t="e">
        <f>IF(#REF!&lt;&gt;"",#REF!,"")</f>
        <v>#REF!</v>
      </c>
      <c r="F707" s="63" t="e">
        <f>IF(#REF!&lt;&gt;"",#REF!,"")</f>
        <v>#REF!</v>
      </c>
      <c r="G707" s="64" t="e">
        <f>IF(#REF!&lt;&gt;"",#REF!,"")</f>
        <v>#REF!</v>
      </c>
      <c r="H707" s="64" t="e">
        <f>IF(#REF!&lt;&gt;"",#REF!,"")</f>
        <v>#REF!</v>
      </c>
      <c r="I707" s="64" t="e">
        <f>IF(ISNA(VLOOKUP(B707,Base!$B$3:$I$198,8,0)),"",IF(VLOOKUP(B707,Base!$B$3:$I$198,8,0)&gt;42468,VLOOKUP(B707,Base!$B$3:$I$198,8,0),""))</f>
        <v>#REF!</v>
      </c>
      <c r="J707" s="63" t="e">
        <f t="shared" ref="J707:J770" si="22">IF(E707&lt;&gt;"",IF(E707="NO",IF(ISNUMBER(G707),IF(ISNUMBER(H707),H707-G707,"Sin fecha final"),"Sin fecha inicial"),"Permanente"),"")</f>
        <v>#REF!</v>
      </c>
      <c r="K707" s="69" t="e">
        <f t="shared" ref="K707:K770" si="23">IF(E707&lt;&gt;"",IF(E707="NO",IF(ISNUMBER(H707),IF(ISNUMBER(I707),I707-H707,"Sin fecha final"),"Sin fecha inicial"),"Permanente"),"")</f>
        <v>#REF!</v>
      </c>
    </row>
    <row r="708" spans="1:11" x14ac:dyDescent="0.25">
      <c r="A708" s="63" t="e">
        <f>IF(#REF!&lt;&gt;"",#REF!,"")</f>
        <v>#REF!</v>
      </c>
      <c r="B708" s="63" t="e">
        <f>IF(#REF!&lt;&gt;"",#REF!,"")</f>
        <v>#REF!</v>
      </c>
      <c r="C708" s="63" t="e">
        <f>IF(#REF!&lt;&gt;"",#REF!,"")</f>
        <v>#REF!</v>
      </c>
      <c r="D708" s="63" t="e">
        <f>IF(#REF!&lt;&gt;"",#REF!,"")</f>
        <v>#REF!</v>
      </c>
      <c r="E708" s="63" t="e">
        <f>IF(#REF!&lt;&gt;"",#REF!,"")</f>
        <v>#REF!</v>
      </c>
      <c r="F708" s="63" t="e">
        <f>IF(#REF!&lt;&gt;"",#REF!,"")</f>
        <v>#REF!</v>
      </c>
      <c r="G708" s="64" t="e">
        <f>IF(#REF!&lt;&gt;"",#REF!,"")</f>
        <v>#REF!</v>
      </c>
      <c r="H708" s="64" t="e">
        <f>IF(#REF!&lt;&gt;"",#REF!,"")</f>
        <v>#REF!</v>
      </c>
      <c r="I708" s="64" t="e">
        <f>IF(ISNA(VLOOKUP(B708,Base!$B$3:$I$198,8,0)),"",IF(VLOOKUP(B708,Base!$B$3:$I$198,8,0)&gt;42468,VLOOKUP(B708,Base!$B$3:$I$198,8,0),""))</f>
        <v>#REF!</v>
      </c>
      <c r="J708" s="63" t="e">
        <f t="shared" si="22"/>
        <v>#REF!</v>
      </c>
      <c r="K708" s="69" t="e">
        <f t="shared" si="23"/>
        <v>#REF!</v>
      </c>
    </row>
    <row r="709" spans="1:11" x14ac:dyDescent="0.25">
      <c r="A709" s="63" t="e">
        <f>IF(#REF!&lt;&gt;"",#REF!,"")</f>
        <v>#REF!</v>
      </c>
      <c r="B709" s="63" t="e">
        <f>IF(#REF!&lt;&gt;"",#REF!,"")</f>
        <v>#REF!</v>
      </c>
      <c r="C709" s="63" t="e">
        <f>IF(#REF!&lt;&gt;"",#REF!,"")</f>
        <v>#REF!</v>
      </c>
      <c r="D709" s="63" t="e">
        <f>IF(#REF!&lt;&gt;"",#REF!,"")</f>
        <v>#REF!</v>
      </c>
      <c r="E709" s="63" t="e">
        <f>IF(#REF!&lt;&gt;"",#REF!,"")</f>
        <v>#REF!</v>
      </c>
      <c r="F709" s="63" t="e">
        <f>IF(#REF!&lt;&gt;"",#REF!,"")</f>
        <v>#REF!</v>
      </c>
      <c r="G709" s="64" t="e">
        <f>IF(#REF!&lt;&gt;"",#REF!,"")</f>
        <v>#REF!</v>
      </c>
      <c r="H709" s="64" t="e">
        <f>IF(#REF!&lt;&gt;"",#REF!,"")</f>
        <v>#REF!</v>
      </c>
      <c r="I709" s="64" t="e">
        <f>IF(ISNA(VLOOKUP(B709,Base!$B$3:$I$198,8,0)),"",IF(VLOOKUP(B709,Base!$B$3:$I$198,8,0)&gt;42468,VLOOKUP(B709,Base!$B$3:$I$198,8,0),""))</f>
        <v>#REF!</v>
      </c>
      <c r="J709" s="63" t="e">
        <f t="shared" si="22"/>
        <v>#REF!</v>
      </c>
      <c r="K709" s="69" t="e">
        <f t="shared" si="23"/>
        <v>#REF!</v>
      </c>
    </row>
    <row r="710" spans="1:11" x14ac:dyDescent="0.25">
      <c r="A710" s="63" t="e">
        <f>IF(#REF!&lt;&gt;"",#REF!,"")</f>
        <v>#REF!</v>
      </c>
      <c r="B710" s="63" t="e">
        <f>IF(#REF!&lt;&gt;"",#REF!,"")</f>
        <v>#REF!</v>
      </c>
      <c r="C710" s="63" t="e">
        <f>IF(#REF!&lt;&gt;"",#REF!,"")</f>
        <v>#REF!</v>
      </c>
      <c r="D710" s="63" t="e">
        <f>IF(#REF!&lt;&gt;"",#REF!,"")</f>
        <v>#REF!</v>
      </c>
      <c r="E710" s="63" t="e">
        <f>IF(#REF!&lt;&gt;"",#REF!,"")</f>
        <v>#REF!</v>
      </c>
      <c r="F710" s="63" t="e">
        <f>IF(#REF!&lt;&gt;"",#REF!,"")</f>
        <v>#REF!</v>
      </c>
      <c r="G710" s="64" t="e">
        <f>IF(#REF!&lt;&gt;"",#REF!,"")</f>
        <v>#REF!</v>
      </c>
      <c r="H710" s="64" t="e">
        <f>IF(#REF!&lt;&gt;"",#REF!,"")</f>
        <v>#REF!</v>
      </c>
      <c r="I710" s="64" t="e">
        <f>IF(ISNA(VLOOKUP(B710,Base!$B$3:$I$198,8,0)),"",IF(VLOOKUP(B710,Base!$B$3:$I$198,8,0)&gt;42468,VLOOKUP(B710,Base!$B$3:$I$198,8,0),""))</f>
        <v>#REF!</v>
      </c>
      <c r="J710" s="63" t="e">
        <f t="shared" si="22"/>
        <v>#REF!</v>
      </c>
      <c r="K710" s="69" t="e">
        <f t="shared" si="23"/>
        <v>#REF!</v>
      </c>
    </row>
    <row r="711" spans="1:11" x14ac:dyDescent="0.25">
      <c r="A711" s="63" t="e">
        <f>IF(#REF!&lt;&gt;"",#REF!,"")</f>
        <v>#REF!</v>
      </c>
      <c r="B711" s="63" t="e">
        <f>IF(#REF!&lt;&gt;"",#REF!,"")</f>
        <v>#REF!</v>
      </c>
      <c r="C711" s="63" t="e">
        <f>IF(#REF!&lt;&gt;"",#REF!,"")</f>
        <v>#REF!</v>
      </c>
      <c r="D711" s="63" t="e">
        <f>IF(#REF!&lt;&gt;"",#REF!,"")</f>
        <v>#REF!</v>
      </c>
      <c r="E711" s="63" t="e">
        <f>IF(#REF!&lt;&gt;"",#REF!,"")</f>
        <v>#REF!</v>
      </c>
      <c r="F711" s="63" t="e">
        <f>IF(#REF!&lt;&gt;"",#REF!,"")</f>
        <v>#REF!</v>
      </c>
      <c r="G711" s="64" t="e">
        <f>IF(#REF!&lt;&gt;"",#REF!,"")</f>
        <v>#REF!</v>
      </c>
      <c r="H711" s="64" t="e">
        <f>IF(#REF!&lt;&gt;"",#REF!,"")</f>
        <v>#REF!</v>
      </c>
      <c r="I711" s="64" t="e">
        <f>IF(ISNA(VLOOKUP(B711,Base!$B$3:$I$198,8,0)),"",IF(VLOOKUP(B711,Base!$B$3:$I$198,8,0)&gt;42468,VLOOKUP(B711,Base!$B$3:$I$198,8,0),""))</f>
        <v>#REF!</v>
      </c>
      <c r="J711" s="63" t="e">
        <f t="shared" si="22"/>
        <v>#REF!</v>
      </c>
      <c r="K711" s="69" t="e">
        <f t="shared" si="23"/>
        <v>#REF!</v>
      </c>
    </row>
    <row r="712" spans="1:11" x14ac:dyDescent="0.25">
      <c r="A712" s="63" t="e">
        <f>IF(#REF!&lt;&gt;"",#REF!,"")</f>
        <v>#REF!</v>
      </c>
      <c r="B712" s="63" t="e">
        <f>IF(#REF!&lt;&gt;"",#REF!,"")</f>
        <v>#REF!</v>
      </c>
      <c r="C712" s="63" t="e">
        <f>IF(#REF!&lt;&gt;"",#REF!,"")</f>
        <v>#REF!</v>
      </c>
      <c r="D712" s="63" t="e">
        <f>IF(#REF!&lt;&gt;"",#REF!,"")</f>
        <v>#REF!</v>
      </c>
      <c r="E712" s="63" t="e">
        <f>IF(#REF!&lt;&gt;"",#REF!,"")</f>
        <v>#REF!</v>
      </c>
      <c r="F712" s="63" t="e">
        <f>IF(#REF!&lt;&gt;"",#REF!,"")</f>
        <v>#REF!</v>
      </c>
      <c r="G712" s="64" t="e">
        <f>IF(#REF!&lt;&gt;"",#REF!,"")</f>
        <v>#REF!</v>
      </c>
      <c r="H712" s="64" t="e">
        <f>IF(#REF!&lt;&gt;"",#REF!,"")</f>
        <v>#REF!</v>
      </c>
      <c r="I712" s="64" t="e">
        <f>IF(ISNA(VLOOKUP(B712,Base!$B$3:$I$198,8,0)),"",IF(VLOOKUP(B712,Base!$B$3:$I$198,8,0)&gt;42468,VLOOKUP(B712,Base!$B$3:$I$198,8,0),""))</f>
        <v>#REF!</v>
      </c>
      <c r="J712" s="63" t="e">
        <f t="shared" si="22"/>
        <v>#REF!</v>
      </c>
      <c r="K712" s="69" t="e">
        <f t="shared" si="23"/>
        <v>#REF!</v>
      </c>
    </row>
    <row r="713" spans="1:11" x14ac:dyDescent="0.25">
      <c r="A713" s="63" t="e">
        <f>IF(#REF!&lt;&gt;"",#REF!,"")</f>
        <v>#REF!</v>
      </c>
      <c r="B713" s="63" t="e">
        <f>IF(#REF!&lt;&gt;"",#REF!,"")</f>
        <v>#REF!</v>
      </c>
      <c r="C713" s="63" t="e">
        <f>IF(#REF!&lt;&gt;"",#REF!,"")</f>
        <v>#REF!</v>
      </c>
      <c r="D713" s="63" t="e">
        <f>IF(#REF!&lt;&gt;"",#REF!,"")</f>
        <v>#REF!</v>
      </c>
      <c r="E713" s="63" t="e">
        <f>IF(#REF!&lt;&gt;"",#REF!,"")</f>
        <v>#REF!</v>
      </c>
      <c r="F713" s="63" t="e">
        <f>IF(#REF!&lt;&gt;"",#REF!,"")</f>
        <v>#REF!</v>
      </c>
      <c r="G713" s="64" t="e">
        <f>IF(#REF!&lt;&gt;"",#REF!,"")</f>
        <v>#REF!</v>
      </c>
      <c r="H713" s="64" t="e">
        <f>IF(#REF!&lt;&gt;"",#REF!,"")</f>
        <v>#REF!</v>
      </c>
      <c r="I713" s="64" t="e">
        <f>IF(ISNA(VLOOKUP(B713,Base!$B$3:$I$198,8,0)),"",IF(VLOOKUP(B713,Base!$B$3:$I$198,8,0)&gt;42468,VLOOKUP(B713,Base!$B$3:$I$198,8,0),""))</f>
        <v>#REF!</v>
      </c>
      <c r="J713" s="63" t="e">
        <f t="shared" si="22"/>
        <v>#REF!</v>
      </c>
      <c r="K713" s="69" t="e">
        <f t="shared" si="23"/>
        <v>#REF!</v>
      </c>
    </row>
    <row r="714" spans="1:11" x14ac:dyDescent="0.25">
      <c r="A714" s="63" t="e">
        <f>IF(#REF!&lt;&gt;"",#REF!,"")</f>
        <v>#REF!</v>
      </c>
      <c r="B714" s="63" t="e">
        <f>IF(#REF!&lt;&gt;"",#REF!,"")</f>
        <v>#REF!</v>
      </c>
      <c r="C714" s="63" t="e">
        <f>IF(#REF!&lt;&gt;"",#REF!,"")</f>
        <v>#REF!</v>
      </c>
      <c r="D714" s="63" t="e">
        <f>IF(#REF!&lt;&gt;"",#REF!,"")</f>
        <v>#REF!</v>
      </c>
      <c r="E714" s="63" t="e">
        <f>IF(#REF!&lt;&gt;"",#REF!,"")</f>
        <v>#REF!</v>
      </c>
      <c r="F714" s="63" t="e">
        <f>IF(#REF!&lt;&gt;"",#REF!,"")</f>
        <v>#REF!</v>
      </c>
      <c r="G714" s="64" t="e">
        <f>IF(#REF!&lt;&gt;"",#REF!,"")</f>
        <v>#REF!</v>
      </c>
      <c r="H714" s="64" t="e">
        <f>IF(#REF!&lt;&gt;"",#REF!,"")</f>
        <v>#REF!</v>
      </c>
      <c r="I714" s="64" t="e">
        <f>IF(ISNA(VLOOKUP(B714,Base!$B$3:$I$198,8,0)),"",IF(VLOOKUP(B714,Base!$B$3:$I$198,8,0)&gt;42468,VLOOKUP(B714,Base!$B$3:$I$198,8,0),""))</f>
        <v>#REF!</v>
      </c>
      <c r="J714" s="63" t="e">
        <f t="shared" si="22"/>
        <v>#REF!</v>
      </c>
      <c r="K714" s="69" t="e">
        <f t="shared" si="23"/>
        <v>#REF!</v>
      </c>
    </row>
    <row r="715" spans="1:11" x14ac:dyDescent="0.25">
      <c r="A715" s="63" t="e">
        <f>IF(#REF!&lt;&gt;"",#REF!,"")</f>
        <v>#REF!</v>
      </c>
      <c r="B715" s="63" t="e">
        <f>IF(#REF!&lt;&gt;"",#REF!,"")</f>
        <v>#REF!</v>
      </c>
      <c r="C715" s="63" t="e">
        <f>IF(#REF!&lt;&gt;"",#REF!,"")</f>
        <v>#REF!</v>
      </c>
      <c r="D715" s="63" t="e">
        <f>IF(#REF!&lt;&gt;"",#REF!,"")</f>
        <v>#REF!</v>
      </c>
      <c r="E715" s="63" t="e">
        <f>IF(#REF!&lt;&gt;"",#REF!,"")</f>
        <v>#REF!</v>
      </c>
      <c r="F715" s="63" t="e">
        <f>IF(#REF!&lt;&gt;"",#REF!,"")</f>
        <v>#REF!</v>
      </c>
      <c r="G715" s="64" t="e">
        <f>IF(#REF!&lt;&gt;"",#REF!,"")</f>
        <v>#REF!</v>
      </c>
      <c r="H715" s="64" t="e">
        <f>IF(#REF!&lt;&gt;"",#REF!,"")</f>
        <v>#REF!</v>
      </c>
      <c r="I715" s="64" t="e">
        <f>IF(ISNA(VLOOKUP(B715,Base!$B$3:$I$198,8,0)),"",IF(VLOOKUP(B715,Base!$B$3:$I$198,8,0)&gt;42468,VLOOKUP(B715,Base!$B$3:$I$198,8,0),""))</f>
        <v>#REF!</v>
      </c>
      <c r="J715" s="63" t="e">
        <f t="shared" si="22"/>
        <v>#REF!</v>
      </c>
      <c r="K715" s="69" t="e">
        <f t="shared" si="23"/>
        <v>#REF!</v>
      </c>
    </row>
    <row r="716" spans="1:11" x14ac:dyDescent="0.25">
      <c r="A716" s="63" t="e">
        <f>IF(#REF!&lt;&gt;"",#REF!,"")</f>
        <v>#REF!</v>
      </c>
      <c r="B716" s="63" t="e">
        <f>IF(#REF!&lt;&gt;"",#REF!,"")</f>
        <v>#REF!</v>
      </c>
      <c r="C716" s="63" t="e">
        <f>IF(#REF!&lt;&gt;"",#REF!,"")</f>
        <v>#REF!</v>
      </c>
      <c r="D716" s="63" t="e">
        <f>IF(#REF!&lt;&gt;"",#REF!,"")</f>
        <v>#REF!</v>
      </c>
      <c r="E716" s="63" t="e">
        <f>IF(#REF!&lt;&gt;"",#REF!,"")</f>
        <v>#REF!</v>
      </c>
      <c r="F716" s="63" t="e">
        <f>IF(#REF!&lt;&gt;"",#REF!,"")</f>
        <v>#REF!</v>
      </c>
      <c r="G716" s="64" t="e">
        <f>IF(#REF!&lt;&gt;"",#REF!,"")</f>
        <v>#REF!</v>
      </c>
      <c r="H716" s="64" t="e">
        <f>IF(#REF!&lt;&gt;"",#REF!,"")</f>
        <v>#REF!</v>
      </c>
      <c r="I716" s="64" t="e">
        <f>IF(ISNA(VLOOKUP(B716,Base!$B$3:$I$198,8,0)),"",IF(VLOOKUP(B716,Base!$B$3:$I$198,8,0)&gt;42468,VLOOKUP(B716,Base!$B$3:$I$198,8,0),""))</f>
        <v>#REF!</v>
      </c>
      <c r="J716" s="63" t="e">
        <f t="shared" si="22"/>
        <v>#REF!</v>
      </c>
      <c r="K716" s="69" t="e">
        <f t="shared" si="23"/>
        <v>#REF!</v>
      </c>
    </row>
    <row r="717" spans="1:11" x14ac:dyDescent="0.25">
      <c r="A717" s="63" t="e">
        <f>IF(#REF!&lt;&gt;"",#REF!,"")</f>
        <v>#REF!</v>
      </c>
      <c r="B717" s="63" t="e">
        <f>IF(#REF!&lt;&gt;"",#REF!,"")</f>
        <v>#REF!</v>
      </c>
      <c r="C717" s="63" t="e">
        <f>IF(#REF!&lt;&gt;"",#REF!,"")</f>
        <v>#REF!</v>
      </c>
      <c r="D717" s="63" t="e">
        <f>IF(#REF!&lt;&gt;"",#REF!,"")</f>
        <v>#REF!</v>
      </c>
      <c r="E717" s="63" t="e">
        <f>IF(#REF!&lt;&gt;"",#REF!,"")</f>
        <v>#REF!</v>
      </c>
      <c r="F717" s="63" t="e">
        <f>IF(#REF!&lt;&gt;"",#REF!,"")</f>
        <v>#REF!</v>
      </c>
      <c r="G717" s="64" t="e">
        <f>IF(#REF!&lt;&gt;"",#REF!,"")</f>
        <v>#REF!</v>
      </c>
      <c r="H717" s="64" t="e">
        <f>IF(#REF!&lt;&gt;"",#REF!,"")</f>
        <v>#REF!</v>
      </c>
      <c r="I717" s="64" t="e">
        <f>IF(ISNA(VLOOKUP(B717,Base!$B$3:$I$198,8,0)),"",IF(VLOOKUP(B717,Base!$B$3:$I$198,8,0)&gt;42468,VLOOKUP(B717,Base!$B$3:$I$198,8,0),""))</f>
        <v>#REF!</v>
      </c>
      <c r="J717" s="63" t="e">
        <f t="shared" si="22"/>
        <v>#REF!</v>
      </c>
      <c r="K717" s="69" t="e">
        <f t="shared" si="23"/>
        <v>#REF!</v>
      </c>
    </row>
    <row r="718" spans="1:11" x14ac:dyDescent="0.25">
      <c r="A718" s="63" t="e">
        <f>IF(#REF!&lt;&gt;"",#REF!,"")</f>
        <v>#REF!</v>
      </c>
      <c r="B718" s="63" t="e">
        <f>IF(#REF!&lt;&gt;"",#REF!,"")</f>
        <v>#REF!</v>
      </c>
      <c r="C718" s="63" t="e">
        <f>IF(#REF!&lt;&gt;"",#REF!,"")</f>
        <v>#REF!</v>
      </c>
      <c r="D718" s="63" t="e">
        <f>IF(#REF!&lt;&gt;"",#REF!,"")</f>
        <v>#REF!</v>
      </c>
      <c r="E718" s="63" t="e">
        <f>IF(#REF!&lt;&gt;"",#REF!,"")</f>
        <v>#REF!</v>
      </c>
      <c r="F718" s="63" t="e">
        <f>IF(#REF!&lt;&gt;"",#REF!,"")</f>
        <v>#REF!</v>
      </c>
      <c r="G718" s="64" t="e">
        <f>IF(#REF!&lt;&gt;"",#REF!,"")</f>
        <v>#REF!</v>
      </c>
      <c r="H718" s="64" t="e">
        <f>IF(#REF!&lt;&gt;"",#REF!,"")</f>
        <v>#REF!</v>
      </c>
      <c r="I718" s="64" t="e">
        <f>IF(ISNA(VLOOKUP(B718,Base!$B$3:$I$198,8,0)),"",IF(VLOOKUP(B718,Base!$B$3:$I$198,8,0)&gt;42468,VLOOKUP(B718,Base!$B$3:$I$198,8,0),""))</f>
        <v>#REF!</v>
      </c>
      <c r="J718" s="63" t="e">
        <f t="shared" si="22"/>
        <v>#REF!</v>
      </c>
      <c r="K718" s="69" t="e">
        <f t="shared" si="23"/>
        <v>#REF!</v>
      </c>
    </row>
    <row r="719" spans="1:11" x14ac:dyDescent="0.25">
      <c r="A719" s="63" t="e">
        <f>IF(#REF!&lt;&gt;"",#REF!,"")</f>
        <v>#REF!</v>
      </c>
      <c r="B719" s="63" t="e">
        <f>IF(#REF!&lt;&gt;"",#REF!,"")</f>
        <v>#REF!</v>
      </c>
      <c r="C719" s="63" t="e">
        <f>IF(#REF!&lt;&gt;"",#REF!,"")</f>
        <v>#REF!</v>
      </c>
      <c r="D719" s="63" t="e">
        <f>IF(#REF!&lt;&gt;"",#REF!,"")</f>
        <v>#REF!</v>
      </c>
      <c r="E719" s="63" t="e">
        <f>IF(#REF!&lt;&gt;"",#REF!,"")</f>
        <v>#REF!</v>
      </c>
      <c r="F719" s="63" t="e">
        <f>IF(#REF!&lt;&gt;"",#REF!,"")</f>
        <v>#REF!</v>
      </c>
      <c r="G719" s="64" t="e">
        <f>IF(#REF!&lt;&gt;"",#REF!,"")</f>
        <v>#REF!</v>
      </c>
      <c r="H719" s="64" t="e">
        <f>IF(#REF!&lt;&gt;"",#REF!,"")</f>
        <v>#REF!</v>
      </c>
      <c r="I719" s="64" t="e">
        <f>IF(ISNA(VLOOKUP(B719,Base!$B$3:$I$198,8,0)),"",IF(VLOOKUP(B719,Base!$B$3:$I$198,8,0)&gt;42468,VLOOKUP(B719,Base!$B$3:$I$198,8,0),""))</f>
        <v>#REF!</v>
      </c>
      <c r="J719" s="63" t="e">
        <f t="shared" si="22"/>
        <v>#REF!</v>
      </c>
      <c r="K719" s="69" t="e">
        <f t="shared" si="23"/>
        <v>#REF!</v>
      </c>
    </row>
    <row r="720" spans="1:11" x14ac:dyDescent="0.25">
      <c r="A720" s="63" t="e">
        <f>IF(#REF!&lt;&gt;"",#REF!,"")</f>
        <v>#REF!</v>
      </c>
      <c r="B720" s="63" t="e">
        <f>IF(#REF!&lt;&gt;"",#REF!,"")</f>
        <v>#REF!</v>
      </c>
      <c r="C720" s="63" t="e">
        <f>IF(#REF!&lt;&gt;"",#REF!,"")</f>
        <v>#REF!</v>
      </c>
      <c r="D720" s="63" t="e">
        <f>IF(#REF!&lt;&gt;"",#REF!,"")</f>
        <v>#REF!</v>
      </c>
      <c r="E720" s="63" t="e">
        <f>IF(#REF!&lt;&gt;"",#REF!,"")</f>
        <v>#REF!</v>
      </c>
      <c r="F720" s="63" t="e">
        <f>IF(#REF!&lt;&gt;"",#REF!,"")</f>
        <v>#REF!</v>
      </c>
      <c r="G720" s="64" t="e">
        <f>IF(#REF!&lt;&gt;"",#REF!,"")</f>
        <v>#REF!</v>
      </c>
      <c r="H720" s="64" t="e">
        <f>IF(#REF!&lt;&gt;"",#REF!,"")</f>
        <v>#REF!</v>
      </c>
      <c r="I720" s="64" t="e">
        <f>IF(ISNA(VLOOKUP(B720,Base!$B$3:$I$198,8,0)),"",IF(VLOOKUP(B720,Base!$B$3:$I$198,8,0)&gt;42468,VLOOKUP(B720,Base!$B$3:$I$198,8,0),""))</f>
        <v>#REF!</v>
      </c>
      <c r="J720" s="63" t="e">
        <f t="shared" si="22"/>
        <v>#REF!</v>
      </c>
      <c r="K720" s="69" t="e">
        <f t="shared" si="23"/>
        <v>#REF!</v>
      </c>
    </row>
    <row r="721" spans="1:11" x14ac:dyDescent="0.25">
      <c r="A721" s="63" t="e">
        <f>IF(#REF!&lt;&gt;"",#REF!,"")</f>
        <v>#REF!</v>
      </c>
      <c r="B721" s="63" t="e">
        <f>IF(#REF!&lt;&gt;"",#REF!,"")</f>
        <v>#REF!</v>
      </c>
      <c r="C721" s="63" t="e">
        <f>IF(#REF!&lt;&gt;"",#REF!,"")</f>
        <v>#REF!</v>
      </c>
      <c r="D721" s="63" t="e">
        <f>IF(#REF!&lt;&gt;"",#REF!,"")</f>
        <v>#REF!</v>
      </c>
      <c r="E721" s="63" t="e">
        <f>IF(#REF!&lt;&gt;"",#REF!,"")</f>
        <v>#REF!</v>
      </c>
      <c r="F721" s="63" t="e">
        <f>IF(#REF!&lt;&gt;"",#REF!,"")</f>
        <v>#REF!</v>
      </c>
      <c r="G721" s="64" t="e">
        <f>IF(#REF!&lt;&gt;"",#REF!,"")</f>
        <v>#REF!</v>
      </c>
      <c r="H721" s="64" t="e">
        <f>IF(#REF!&lt;&gt;"",#REF!,"")</f>
        <v>#REF!</v>
      </c>
      <c r="I721" s="64" t="e">
        <f>IF(ISNA(VLOOKUP(B721,Base!$B$3:$I$198,8,0)),"",IF(VLOOKUP(B721,Base!$B$3:$I$198,8,0)&gt;42468,VLOOKUP(B721,Base!$B$3:$I$198,8,0),""))</f>
        <v>#REF!</v>
      </c>
      <c r="J721" s="63" t="e">
        <f t="shared" si="22"/>
        <v>#REF!</v>
      </c>
      <c r="K721" s="69" t="e">
        <f t="shared" si="23"/>
        <v>#REF!</v>
      </c>
    </row>
    <row r="722" spans="1:11" x14ac:dyDescent="0.25">
      <c r="A722" s="63" t="e">
        <f>IF(#REF!&lt;&gt;"",#REF!,"")</f>
        <v>#REF!</v>
      </c>
      <c r="B722" s="63" t="e">
        <f>IF(#REF!&lt;&gt;"",#REF!,"")</f>
        <v>#REF!</v>
      </c>
      <c r="C722" s="63" t="e">
        <f>IF(#REF!&lt;&gt;"",#REF!,"")</f>
        <v>#REF!</v>
      </c>
      <c r="D722" s="63" t="e">
        <f>IF(#REF!&lt;&gt;"",#REF!,"")</f>
        <v>#REF!</v>
      </c>
      <c r="E722" s="63" t="e">
        <f>IF(#REF!&lt;&gt;"",#REF!,"")</f>
        <v>#REF!</v>
      </c>
      <c r="F722" s="63" t="e">
        <f>IF(#REF!&lt;&gt;"",#REF!,"")</f>
        <v>#REF!</v>
      </c>
      <c r="G722" s="64" t="e">
        <f>IF(#REF!&lt;&gt;"",#REF!,"")</f>
        <v>#REF!</v>
      </c>
      <c r="H722" s="64" t="e">
        <f>IF(#REF!&lt;&gt;"",#REF!,"")</f>
        <v>#REF!</v>
      </c>
      <c r="I722" s="64" t="e">
        <f>IF(ISNA(VLOOKUP(B722,Base!$B$3:$I$198,8,0)),"",IF(VLOOKUP(B722,Base!$B$3:$I$198,8,0)&gt;42468,VLOOKUP(B722,Base!$B$3:$I$198,8,0),""))</f>
        <v>#REF!</v>
      </c>
      <c r="J722" s="63" t="e">
        <f t="shared" si="22"/>
        <v>#REF!</v>
      </c>
      <c r="K722" s="69" t="e">
        <f t="shared" si="23"/>
        <v>#REF!</v>
      </c>
    </row>
    <row r="723" spans="1:11" x14ac:dyDescent="0.25">
      <c r="A723" s="63" t="e">
        <f>IF(#REF!&lt;&gt;"",#REF!,"")</f>
        <v>#REF!</v>
      </c>
      <c r="B723" s="63" t="e">
        <f>IF(#REF!&lt;&gt;"",#REF!,"")</f>
        <v>#REF!</v>
      </c>
      <c r="C723" s="63" t="e">
        <f>IF(#REF!&lt;&gt;"",#REF!,"")</f>
        <v>#REF!</v>
      </c>
      <c r="D723" s="63" t="e">
        <f>IF(#REF!&lt;&gt;"",#REF!,"")</f>
        <v>#REF!</v>
      </c>
      <c r="E723" s="63" t="e">
        <f>IF(#REF!&lt;&gt;"",#REF!,"")</f>
        <v>#REF!</v>
      </c>
      <c r="F723" s="63" t="e">
        <f>IF(#REF!&lt;&gt;"",#REF!,"")</f>
        <v>#REF!</v>
      </c>
      <c r="G723" s="64" t="e">
        <f>IF(#REF!&lt;&gt;"",#REF!,"")</f>
        <v>#REF!</v>
      </c>
      <c r="H723" s="64" t="e">
        <f>IF(#REF!&lt;&gt;"",#REF!,"")</f>
        <v>#REF!</v>
      </c>
      <c r="I723" s="64" t="e">
        <f>IF(ISNA(VLOOKUP(B723,Base!$B$3:$I$198,8,0)),"",IF(VLOOKUP(B723,Base!$B$3:$I$198,8,0)&gt;42468,VLOOKUP(B723,Base!$B$3:$I$198,8,0),""))</f>
        <v>#REF!</v>
      </c>
      <c r="J723" s="63" t="e">
        <f t="shared" si="22"/>
        <v>#REF!</v>
      </c>
      <c r="K723" s="69" t="e">
        <f t="shared" si="23"/>
        <v>#REF!</v>
      </c>
    </row>
    <row r="724" spans="1:11" x14ac:dyDescent="0.25">
      <c r="A724" s="63" t="e">
        <f>IF(#REF!&lt;&gt;"",#REF!,"")</f>
        <v>#REF!</v>
      </c>
      <c r="B724" s="63" t="e">
        <f>IF(#REF!&lt;&gt;"",#REF!,"")</f>
        <v>#REF!</v>
      </c>
      <c r="C724" s="63" t="e">
        <f>IF(#REF!&lt;&gt;"",#REF!,"")</f>
        <v>#REF!</v>
      </c>
      <c r="D724" s="63" t="e">
        <f>IF(#REF!&lt;&gt;"",#REF!,"")</f>
        <v>#REF!</v>
      </c>
      <c r="E724" s="63" t="e">
        <f>IF(#REF!&lt;&gt;"",#REF!,"")</f>
        <v>#REF!</v>
      </c>
      <c r="F724" s="63" t="e">
        <f>IF(#REF!&lt;&gt;"",#REF!,"")</f>
        <v>#REF!</v>
      </c>
      <c r="G724" s="64" t="e">
        <f>IF(#REF!&lt;&gt;"",#REF!,"")</f>
        <v>#REF!</v>
      </c>
      <c r="H724" s="64" t="e">
        <f>IF(#REF!&lt;&gt;"",#REF!,"")</f>
        <v>#REF!</v>
      </c>
      <c r="I724" s="64" t="e">
        <f>IF(ISNA(VLOOKUP(B724,Base!$B$3:$I$198,8,0)),"",IF(VLOOKUP(B724,Base!$B$3:$I$198,8,0)&gt;42468,VLOOKUP(B724,Base!$B$3:$I$198,8,0),""))</f>
        <v>#REF!</v>
      </c>
      <c r="J724" s="63" t="e">
        <f t="shared" si="22"/>
        <v>#REF!</v>
      </c>
      <c r="K724" s="69" t="e">
        <f t="shared" si="23"/>
        <v>#REF!</v>
      </c>
    </row>
    <row r="725" spans="1:11" x14ac:dyDescent="0.25">
      <c r="A725" s="63" t="e">
        <f>IF(#REF!&lt;&gt;"",#REF!,"")</f>
        <v>#REF!</v>
      </c>
      <c r="B725" s="63" t="e">
        <f>IF(#REF!&lt;&gt;"",#REF!,"")</f>
        <v>#REF!</v>
      </c>
      <c r="C725" s="63" t="e">
        <f>IF(#REF!&lt;&gt;"",#REF!,"")</f>
        <v>#REF!</v>
      </c>
      <c r="D725" s="63" t="e">
        <f>IF(#REF!&lt;&gt;"",#REF!,"")</f>
        <v>#REF!</v>
      </c>
      <c r="E725" s="63" t="e">
        <f>IF(#REF!&lt;&gt;"",#REF!,"")</f>
        <v>#REF!</v>
      </c>
      <c r="F725" s="63" t="e">
        <f>IF(#REF!&lt;&gt;"",#REF!,"")</f>
        <v>#REF!</v>
      </c>
      <c r="G725" s="64" t="e">
        <f>IF(#REF!&lt;&gt;"",#REF!,"")</f>
        <v>#REF!</v>
      </c>
      <c r="H725" s="64" t="e">
        <f>IF(#REF!&lt;&gt;"",#REF!,"")</f>
        <v>#REF!</v>
      </c>
      <c r="I725" s="64" t="e">
        <f>IF(ISNA(VLOOKUP(B725,Base!$B$3:$I$198,8,0)),"",IF(VLOOKUP(B725,Base!$B$3:$I$198,8,0)&gt;42468,VLOOKUP(B725,Base!$B$3:$I$198,8,0),""))</f>
        <v>#REF!</v>
      </c>
      <c r="J725" s="63" t="e">
        <f t="shared" si="22"/>
        <v>#REF!</v>
      </c>
      <c r="K725" s="69" t="e">
        <f t="shared" si="23"/>
        <v>#REF!</v>
      </c>
    </row>
    <row r="726" spans="1:11" x14ac:dyDescent="0.25">
      <c r="A726" s="63" t="e">
        <f>IF(#REF!&lt;&gt;"",#REF!,"")</f>
        <v>#REF!</v>
      </c>
      <c r="B726" s="63" t="e">
        <f>IF(#REF!&lt;&gt;"",#REF!,"")</f>
        <v>#REF!</v>
      </c>
      <c r="C726" s="63" t="e">
        <f>IF(#REF!&lt;&gt;"",#REF!,"")</f>
        <v>#REF!</v>
      </c>
      <c r="D726" s="63" t="e">
        <f>IF(#REF!&lt;&gt;"",#REF!,"")</f>
        <v>#REF!</v>
      </c>
      <c r="E726" s="63" t="e">
        <f>IF(#REF!&lt;&gt;"",#REF!,"")</f>
        <v>#REF!</v>
      </c>
      <c r="F726" s="63" t="e">
        <f>IF(#REF!&lt;&gt;"",#REF!,"")</f>
        <v>#REF!</v>
      </c>
      <c r="G726" s="64" t="e">
        <f>IF(#REF!&lt;&gt;"",#REF!,"")</f>
        <v>#REF!</v>
      </c>
      <c r="H726" s="64" t="e">
        <f>IF(#REF!&lt;&gt;"",#REF!,"")</f>
        <v>#REF!</v>
      </c>
      <c r="I726" s="64" t="e">
        <f>IF(ISNA(VLOOKUP(B726,Base!$B$3:$I$198,8,0)),"",IF(VLOOKUP(B726,Base!$B$3:$I$198,8,0)&gt;42468,VLOOKUP(B726,Base!$B$3:$I$198,8,0),""))</f>
        <v>#REF!</v>
      </c>
      <c r="J726" s="63" t="e">
        <f t="shared" si="22"/>
        <v>#REF!</v>
      </c>
      <c r="K726" s="69" t="e">
        <f t="shared" si="23"/>
        <v>#REF!</v>
      </c>
    </row>
    <row r="727" spans="1:11" x14ac:dyDescent="0.25">
      <c r="A727" s="63" t="e">
        <f>IF(#REF!&lt;&gt;"",#REF!,"")</f>
        <v>#REF!</v>
      </c>
      <c r="B727" s="63" t="e">
        <f>IF(#REF!&lt;&gt;"",#REF!,"")</f>
        <v>#REF!</v>
      </c>
      <c r="C727" s="63" t="e">
        <f>IF(#REF!&lt;&gt;"",#REF!,"")</f>
        <v>#REF!</v>
      </c>
      <c r="D727" s="63" t="e">
        <f>IF(#REF!&lt;&gt;"",#REF!,"")</f>
        <v>#REF!</v>
      </c>
      <c r="E727" s="63" t="e">
        <f>IF(#REF!&lt;&gt;"",#REF!,"")</f>
        <v>#REF!</v>
      </c>
      <c r="F727" s="63" t="e">
        <f>IF(#REF!&lt;&gt;"",#REF!,"")</f>
        <v>#REF!</v>
      </c>
      <c r="G727" s="64" t="e">
        <f>IF(#REF!&lt;&gt;"",#REF!,"")</f>
        <v>#REF!</v>
      </c>
      <c r="H727" s="64" t="e">
        <f>IF(#REF!&lt;&gt;"",#REF!,"")</f>
        <v>#REF!</v>
      </c>
      <c r="I727" s="64" t="e">
        <f>IF(ISNA(VLOOKUP(B727,Base!$B$3:$I$198,8,0)),"",IF(VLOOKUP(B727,Base!$B$3:$I$198,8,0)&gt;42468,VLOOKUP(B727,Base!$B$3:$I$198,8,0),""))</f>
        <v>#REF!</v>
      </c>
      <c r="J727" s="63" t="e">
        <f t="shared" si="22"/>
        <v>#REF!</v>
      </c>
      <c r="K727" s="69" t="e">
        <f t="shared" si="23"/>
        <v>#REF!</v>
      </c>
    </row>
    <row r="728" spans="1:11" x14ac:dyDescent="0.25">
      <c r="A728" s="63" t="e">
        <f>IF(#REF!&lt;&gt;"",#REF!,"")</f>
        <v>#REF!</v>
      </c>
      <c r="B728" s="63" t="e">
        <f>IF(#REF!&lt;&gt;"",#REF!,"")</f>
        <v>#REF!</v>
      </c>
      <c r="C728" s="63" t="e">
        <f>IF(#REF!&lt;&gt;"",#REF!,"")</f>
        <v>#REF!</v>
      </c>
      <c r="D728" s="63" t="e">
        <f>IF(#REF!&lt;&gt;"",#REF!,"")</f>
        <v>#REF!</v>
      </c>
      <c r="E728" s="63" t="e">
        <f>IF(#REF!&lt;&gt;"",#REF!,"")</f>
        <v>#REF!</v>
      </c>
      <c r="F728" s="63" t="e">
        <f>IF(#REF!&lt;&gt;"",#REF!,"")</f>
        <v>#REF!</v>
      </c>
      <c r="G728" s="64" t="e">
        <f>IF(#REF!&lt;&gt;"",#REF!,"")</f>
        <v>#REF!</v>
      </c>
      <c r="H728" s="64" t="e">
        <f>IF(#REF!&lt;&gt;"",#REF!,"")</f>
        <v>#REF!</v>
      </c>
      <c r="I728" s="64" t="e">
        <f>IF(ISNA(VLOOKUP(B728,Base!$B$3:$I$198,8,0)),"",IF(VLOOKUP(B728,Base!$B$3:$I$198,8,0)&gt;42468,VLOOKUP(B728,Base!$B$3:$I$198,8,0),""))</f>
        <v>#REF!</v>
      </c>
      <c r="J728" s="63" t="e">
        <f t="shared" si="22"/>
        <v>#REF!</v>
      </c>
      <c r="K728" s="69" t="e">
        <f t="shared" si="23"/>
        <v>#REF!</v>
      </c>
    </row>
    <row r="729" spans="1:11" x14ac:dyDescent="0.25">
      <c r="A729" s="63" t="e">
        <f>IF(#REF!&lt;&gt;"",#REF!,"")</f>
        <v>#REF!</v>
      </c>
      <c r="B729" s="63" t="e">
        <f>IF(#REF!&lt;&gt;"",#REF!,"")</f>
        <v>#REF!</v>
      </c>
      <c r="C729" s="63" t="e">
        <f>IF(#REF!&lt;&gt;"",#REF!,"")</f>
        <v>#REF!</v>
      </c>
      <c r="D729" s="63" t="e">
        <f>IF(#REF!&lt;&gt;"",#REF!,"")</f>
        <v>#REF!</v>
      </c>
      <c r="E729" s="63" t="e">
        <f>IF(#REF!&lt;&gt;"",#REF!,"")</f>
        <v>#REF!</v>
      </c>
      <c r="F729" s="63" t="e">
        <f>IF(#REF!&lt;&gt;"",#REF!,"")</f>
        <v>#REF!</v>
      </c>
      <c r="G729" s="64" t="e">
        <f>IF(#REF!&lt;&gt;"",#REF!,"")</f>
        <v>#REF!</v>
      </c>
      <c r="H729" s="64" t="e">
        <f>IF(#REF!&lt;&gt;"",#REF!,"")</f>
        <v>#REF!</v>
      </c>
      <c r="I729" s="64" t="e">
        <f>IF(ISNA(VLOOKUP(B729,Base!$B$3:$I$198,8,0)),"",IF(VLOOKUP(B729,Base!$B$3:$I$198,8,0)&gt;42468,VLOOKUP(B729,Base!$B$3:$I$198,8,0),""))</f>
        <v>#REF!</v>
      </c>
      <c r="J729" s="63" t="e">
        <f t="shared" si="22"/>
        <v>#REF!</v>
      </c>
      <c r="K729" s="69" t="e">
        <f t="shared" si="23"/>
        <v>#REF!</v>
      </c>
    </row>
    <row r="730" spans="1:11" x14ac:dyDescent="0.25">
      <c r="A730" s="63" t="e">
        <f>IF(#REF!&lt;&gt;"",#REF!,"")</f>
        <v>#REF!</v>
      </c>
      <c r="B730" s="63" t="e">
        <f>IF(#REF!&lt;&gt;"",#REF!,"")</f>
        <v>#REF!</v>
      </c>
      <c r="C730" s="63" t="e">
        <f>IF(#REF!&lt;&gt;"",#REF!,"")</f>
        <v>#REF!</v>
      </c>
      <c r="D730" s="63" t="e">
        <f>IF(#REF!&lt;&gt;"",#REF!,"")</f>
        <v>#REF!</v>
      </c>
      <c r="E730" s="63" t="e">
        <f>IF(#REF!&lt;&gt;"",#REF!,"")</f>
        <v>#REF!</v>
      </c>
      <c r="F730" s="63" t="e">
        <f>IF(#REF!&lt;&gt;"",#REF!,"")</f>
        <v>#REF!</v>
      </c>
      <c r="G730" s="64" t="e">
        <f>IF(#REF!&lt;&gt;"",#REF!,"")</f>
        <v>#REF!</v>
      </c>
      <c r="H730" s="64" t="e">
        <f>IF(#REF!&lt;&gt;"",#REF!,"")</f>
        <v>#REF!</v>
      </c>
      <c r="I730" s="64" t="e">
        <f>IF(ISNA(VLOOKUP(B730,Base!$B$3:$I$198,8,0)),"",IF(VLOOKUP(B730,Base!$B$3:$I$198,8,0)&gt;42468,VLOOKUP(B730,Base!$B$3:$I$198,8,0),""))</f>
        <v>#REF!</v>
      </c>
      <c r="J730" s="63" t="e">
        <f t="shared" si="22"/>
        <v>#REF!</v>
      </c>
      <c r="K730" s="69" t="e">
        <f t="shared" si="23"/>
        <v>#REF!</v>
      </c>
    </row>
    <row r="731" spans="1:11" x14ac:dyDescent="0.25">
      <c r="A731" s="63" t="e">
        <f>IF(#REF!&lt;&gt;"",#REF!,"")</f>
        <v>#REF!</v>
      </c>
      <c r="B731" s="63" t="e">
        <f>IF(#REF!&lt;&gt;"",#REF!,"")</f>
        <v>#REF!</v>
      </c>
      <c r="C731" s="63" t="e">
        <f>IF(#REF!&lt;&gt;"",#REF!,"")</f>
        <v>#REF!</v>
      </c>
      <c r="D731" s="63" t="e">
        <f>IF(#REF!&lt;&gt;"",#REF!,"")</f>
        <v>#REF!</v>
      </c>
      <c r="E731" s="63" t="e">
        <f>IF(#REF!&lt;&gt;"",#REF!,"")</f>
        <v>#REF!</v>
      </c>
      <c r="F731" s="63" t="e">
        <f>IF(#REF!&lt;&gt;"",#REF!,"")</f>
        <v>#REF!</v>
      </c>
      <c r="G731" s="64" t="e">
        <f>IF(#REF!&lt;&gt;"",#REF!,"")</f>
        <v>#REF!</v>
      </c>
      <c r="H731" s="64" t="e">
        <f>IF(#REF!&lt;&gt;"",#REF!,"")</f>
        <v>#REF!</v>
      </c>
      <c r="I731" s="64" t="e">
        <f>IF(ISNA(VLOOKUP(B731,Base!$B$3:$I$198,8,0)),"",IF(VLOOKUP(B731,Base!$B$3:$I$198,8,0)&gt;42468,VLOOKUP(B731,Base!$B$3:$I$198,8,0),""))</f>
        <v>#REF!</v>
      </c>
      <c r="J731" s="63" t="e">
        <f t="shared" si="22"/>
        <v>#REF!</v>
      </c>
      <c r="K731" s="69" t="e">
        <f t="shared" si="23"/>
        <v>#REF!</v>
      </c>
    </row>
    <row r="732" spans="1:11" x14ac:dyDescent="0.25">
      <c r="A732" s="63" t="e">
        <f>IF(#REF!&lt;&gt;"",#REF!,"")</f>
        <v>#REF!</v>
      </c>
      <c r="B732" s="63" t="e">
        <f>IF(#REF!&lt;&gt;"",#REF!,"")</f>
        <v>#REF!</v>
      </c>
      <c r="C732" s="63" t="e">
        <f>IF(#REF!&lt;&gt;"",#REF!,"")</f>
        <v>#REF!</v>
      </c>
      <c r="D732" s="63" t="e">
        <f>IF(#REF!&lt;&gt;"",#REF!,"")</f>
        <v>#REF!</v>
      </c>
      <c r="E732" s="63" t="e">
        <f>IF(#REF!&lt;&gt;"",#REF!,"")</f>
        <v>#REF!</v>
      </c>
      <c r="F732" s="63" t="e">
        <f>IF(#REF!&lt;&gt;"",#REF!,"")</f>
        <v>#REF!</v>
      </c>
      <c r="G732" s="64" t="e">
        <f>IF(#REF!&lt;&gt;"",#REF!,"")</f>
        <v>#REF!</v>
      </c>
      <c r="H732" s="64" t="e">
        <f>IF(#REF!&lt;&gt;"",#REF!,"")</f>
        <v>#REF!</v>
      </c>
      <c r="I732" s="64" t="e">
        <f>IF(ISNA(VLOOKUP(B732,Base!$B$3:$I$198,8,0)),"",IF(VLOOKUP(B732,Base!$B$3:$I$198,8,0)&gt;42468,VLOOKUP(B732,Base!$B$3:$I$198,8,0),""))</f>
        <v>#REF!</v>
      </c>
      <c r="J732" s="63" t="e">
        <f t="shared" si="22"/>
        <v>#REF!</v>
      </c>
      <c r="K732" s="69" t="e">
        <f t="shared" si="23"/>
        <v>#REF!</v>
      </c>
    </row>
    <row r="733" spans="1:11" x14ac:dyDescent="0.25">
      <c r="A733" s="63" t="e">
        <f>IF(#REF!&lt;&gt;"",#REF!,"")</f>
        <v>#REF!</v>
      </c>
      <c r="B733" s="63" t="e">
        <f>IF(#REF!&lt;&gt;"",#REF!,"")</f>
        <v>#REF!</v>
      </c>
      <c r="C733" s="63" t="e">
        <f>IF(#REF!&lt;&gt;"",#REF!,"")</f>
        <v>#REF!</v>
      </c>
      <c r="D733" s="63" t="e">
        <f>IF(#REF!&lt;&gt;"",#REF!,"")</f>
        <v>#REF!</v>
      </c>
      <c r="E733" s="63" t="e">
        <f>IF(#REF!&lt;&gt;"",#REF!,"")</f>
        <v>#REF!</v>
      </c>
      <c r="F733" s="63" t="e">
        <f>IF(#REF!&lt;&gt;"",#REF!,"")</f>
        <v>#REF!</v>
      </c>
      <c r="G733" s="64" t="e">
        <f>IF(#REF!&lt;&gt;"",#REF!,"")</f>
        <v>#REF!</v>
      </c>
      <c r="H733" s="64" t="e">
        <f>IF(#REF!&lt;&gt;"",#REF!,"")</f>
        <v>#REF!</v>
      </c>
      <c r="I733" s="64" t="e">
        <f>IF(ISNA(VLOOKUP(B733,Base!$B$3:$I$198,8,0)),"",IF(VLOOKUP(B733,Base!$B$3:$I$198,8,0)&gt;42468,VLOOKUP(B733,Base!$B$3:$I$198,8,0),""))</f>
        <v>#REF!</v>
      </c>
      <c r="J733" s="63" t="e">
        <f t="shared" si="22"/>
        <v>#REF!</v>
      </c>
      <c r="K733" s="69" t="e">
        <f t="shared" si="23"/>
        <v>#REF!</v>
      </c>
    </row>
    <row r="734" spans="1:11" x14ac:dyDescent="0.25">
      <c r="A734" s="63" t="e">
        <f>IF(#REF!&lt;&gt;"",#REF!,"")</f>
        <v>#REF!</v>
      </c>
      <c r="B734" s="63" t="e">
        <f>IF(#REF!&lt;&gt;"",#REF!,"")</f>
        <v>#REF!</v>
      </c>
      <c r="C734" s="63" t="e">
        <f>IF(#REF!&lt;&gt;"",#REF!,"")</f>
        <v>#REF!</v>
      </c>
      <c r="D734" s="63" t="e">
        <f>IF(#REF!&lt;&gt;"",#REF!,"")</f>
        <v>#REF!</v>
      </c>
      <c r="E734" s="63" t="e">
        <f>IF(#REF!&lt;&gt;"",#REF!,"")</f>
        <v>#REF!</v>
      </c>
      <c r="F734" s="63" t="e">
        <f>IF(#REF!&lt;&gt;"",#REF!,"")</f>
        <v>#REF!</v>
      </c>
      <c r="G734" s="64" t="e">
        <f>IF(#REF!&lt;&gt;"",#REF!,"")</f>
        <v>#REF!</v>
      </c>
      <c r="H734" s="64" t="e">
        <f>IF(#REF!&lt;&gt;"",#REF!,"")</f>
        <v>#REF!</v>
      </c>
      <c r="I734" s="64" t="e">
        <f>IF(ISNA(VLOOKUP(B734,Base!$B$3:$I$198,8,0)),"",IF(VLOOKUP(B734,Base!$B$3:$I$198,8,0)&gt;42468,VLOOKUP(B734,Base!$B$3:$I$198,8,0),""))</f>
        <v>#REF!</v>
      </c>
      <c r="J734" s="63" t="e">
        <f t="shared" si="22"/>
        <v>#REF!</v>
      </c>
      <c r="K734" s="69" t="e">
        <f t="shared" si="23"/>
        <v>#REF!</v>
      </c>
    </row>
    <row r="735" spans="1:11" x14ac:dyDescent="0.25">
      <c r="A735" s="63" t="e">
        <f>IF(#REF!&lt;&gt;"",#REF!,"")</f>
        <v>#REF!</v>
      </c>
      <c r="B735" s="63" t="e">
        <f>IF(#REF!&lt;&gt;"",#REF!,"")</f>
        <v>#REF!</v>
      </c>
      <c r="C735" s="63" t="e">
        <f>IF(#REF!&lt;&gt;"",#REF!,"")</f>
        <v>#REF!</v>
      </c>
      <c r="D735" s="63" t="e">
        <f>IF(#REF!&lt;&gt;"",#REF!,"")</f>
        <v>#REF!</v>
      </c>
      <c r="E735" s="63" t="e">
        <f>IF(#REF!&lt;&gt;"",#REF!,"")</f>
        <v>#REF!</v>
      </c>
      <c r="F735" s="63" t="e">
        <f>IF(#REF!&lt;&gt;"",#REF!,"")</f>
        <v>#REF!</v>
      </c>
      <c r="G735" s="64" t="e">
        <f>IF(#REF!&lt;&gt;"",#REF!,"")</f>
        <v>#REF!</v>
      </c>
      <c r="H735" s="64" t="e">
        <f>IF(#REF!&lt;&gt;"",#REF!,"")</f>
        <v>#REF!</v>
      </c>
      <c r="I735" s="64" t="e">
        <f>IF(ISNA(VLOOKUP(B735,Base!$B$3:$I$198,8,0)),"",IF(VLOOKUP(B735,Base!$B$3:$I$198,8,0)&gt;42468,VLOOKUP(B735,Base!$B$3:$I$198,8,0),""))</f>
        <v>#REF!</v>
      </c>
      <c r="J735" s="63" t="e">
        <f t="shared" si="22"/>
        <v>#REF!</v>
      </c>
      <c r="K735" s="69" t="e">
        <f t="shared" si="23"/>
        <v>#REF!</v>
      </c>
    </row>
    <row r="736" spans="1:11" x14ac:dyDescent="0.25">
      <c r="A736" s="63" t="e">
        <f>IF(#REF!&lt;&gt;"",#REF!,"")</f>
        <v>#REF!</v>
      </c>
      <c r="B736" s="63" t="e">
        <f>IF(#REF!&lt;&gt;"",#REF!,"")</f>
        <v>#REF!</v>
      </c>
      <c r="C736" s="63" t="e">
        <f>IF(#REF!&lt;&gt;"",#REF!,"")</f>
        <v>#REF!</v>
      </c>
      <c r="D736" s="63" t="e">
        <f>IF(#REF!&lt;&gt;"",#REF!,"")</f>
        <v>#REF!</v>
      </c>
      <c r="E736" s="63" t="e">
        <f>IF(#REF!&lt;&gt;"",#REF!,"")</f>
        <v>#REF!</v>
      </c>
      <c r="F736" s="63" t="e">
        <f>IF(#REF!&lt;&gt;"",#REF!,"")</f>
        <v>#REF!</v>
      </c>
      <c r="G736" s="64" t="e">
        <f>IF(#REF!&lt;&gt;"",#REF!,"")</f>
        <v>#REF!</v>
      </c>
      <c r="H736" s="64" t="e">
        <f>IF(#REF!&lt;&gt;"",#REF!,"")</f>
        <v>#REF!</v>
      </c>
      <c r="I736" s="64" t="e">
        <f>IF(ISNA(VLOOKUP(B736,Base!$B$3:$I$198,8,0)),"",IF(VLOOKUP(B736,Base!$B$3:$I$198,8,0)&gt;42468,VLOOKUP(B736,Base!$B$3:$I$198,8,0),""))</f>
        <v>#REF!</v>
      </c>
      <c r="J736" s="63" t="e">
        <f t="shared" si="22"/>
        <v>#REF!</v>
      </c>
      <c r="K736" s="69" t="e">
        <f t="shared" si="23"/>
        <v>#REF!</v>
      </c>
    </row>
    <row r="737" spans="1:11" x14ac:dyDescent="0.25">
      <c r="A737" s="63" t="e">
        <f>IF(#REF!&lt;&gt;"",#REF!,"")</f>
        <v>#REF!</v>
      </c>
      <c r="B737" s="63" t="e">
        <f>IF(#REF!&lt;&gt;"",#REF!,"")</f>
        <v>#REF!</v>
      </c>
      <c r="C737" s="63" t="e">
        <f>IF(#REF!&lt;&gt;"",#REF!,"")</f>
        <v>#REF!</v>
      </c>
      <c r="D737" s="63" t="e">
        <f>IF(#REF!&lt;&gt;"",#REF!,"")</f>
        <v>#REF!</v>
      </c>
      <c r="E737" s="63" t="e">
        <f>IF(#REF!&lt;&gt;"",#REF!,"")</f>
        <v>#REF!</v>
      </c>
      <c r="F737" s="63" t="e">
        <f>IF(#REF!&lt;&gt;"",#REF!,"")</f>
        <v>#REF!</v>
      </c>
      <c r="G737" s="64" t="e">
        <f>IF(#REF!&lt;&gt;"",#REF!,"")</f>
        <v>#REF!</v>
      </c>
      <c r="H737" s="64" t="e">
        <f>IF(#REF!&lt;&gt;"",#REF!,"")</f>
        <v>#REF!</v>
      </c>
      <c r="I737" s="64" t="e">
        <f>IF(ISNA(VLOOKUP(B737,Base!$B$3:$I$198,8,0)),"",IF(VLOOKUP(B737,Base!$B$3:$I$198,8,0)&gt;42468,VLOOKUP(B737,Base!$B$3:$I$198,8,0),""))</f>
        <v>#REF!</v>
      </c>
      <c r="J737" s="63" t="e">
        <f t="shared" si="22"/>
        <v>#REF!</v>
      </c>
      <c r="K737" s="69" t="e">
        <f t="shared" si="23"/>
        <v>#REF!</v>
      </c>
    </row>
    <row r="738" spans="1:11" x14ac:dyDescent="0.25">
      <c r="A738" s="63" t="e">
        <f>IF(#REF!&lt;&gt;"",#REF!,"")</f>
        <v>#REF!</v>
      </c>
      <c r="B738" s="63" t="e">
        <f>IF(#REF!&lt;&gt;"",#REF!,"")</f>
        <v>#REF!</v>
      </c>
      <c r="C738" s="63" t="e">
        <f>IF(#REF!&lt;&gt;"",#REF!,"")</f>
        <v>#REF!</v>
      </c>
      <c r="D738" s="63" t="e">
        <f>IF(#REF!&lt;&gt;"",#REF!,"")</f>
        <v>#REF!</v>
      </c>
      <c r="E738" s="63" t="e">
        <f>IF(#REF!&lt;&gt;"",#REF!,"")</f>
        <v>#REF!</v>
      </c>
      <c r="F738" s="63" t="e">
        <f>IF(#REF!&lt;&gt;"",#REF!,"")</f>
        <v>#REF!</v>
      </c>
      <c r="G738" s="64" t="e">
        <f>IF(#REF!&lt;&gt;"",#REF!,"")</f>
        <v>#REF!</v>
      </c>
      <c r="H738" s="64" t="e">
        <f>IF(#REF!&lt;&gt;"",#REF!,"")</f>
        <v>#REF!</v>
      </c>
      <c r="I738" s="64" t="e">
        <f>IF(ISNA(VLOOKUP(B738,Base!$B$3:$I$198,8,0)),"",IF(VLOOKUP(B738,Base!$B$3:$I$198,8,0)&gt;42468,VLOOKUP(B738,Base!$B$3:$I$198,8,0),""))</f>
        <v>#REF!</v>
      </c>
      <c r="J738" s="63" t="e">
        <f t="shared" si="22"/>
        <v>#REF!</v>
      </c>
      <c r="K738" s="69" t="e">
        <f t="shared" si="23"/>
        <v>#REF!</v>
      </c>
    </row>
    <row r="739" spans="1:11" x14ac:dyDescent="0.25">
      <c r="A739" s="63" t="e">
        <f>IF(#REF!&lt;&gt;"",#REF!,"")</f>
        <v>#REF!</v>
      </c>
      <c r="B739" s="63" t="e">
        <f>IF(#REF!&lt;&gt;"",#REF!,"")</f>
        <v>#REF!</v>
      </c>
      <c r="C739" s="63" t="e">
        <f>IF(#REF!&lt;&gt;"",#REF!,"")</f>
        <v>#REF!</v>
      </c>
      <c r="D739" s="63" t="e">
        <f>IF(#REF!&lt;&gt;"",#REF!,"")</f>
        <v>#REF!</v>
      </c>
      <c r="E739" s="63" t="e">
        <f>IF(#REF!&lt;&gt;"",#REF!,"")</f>
        <v>#REF!</v>
      </c>
      <c r="F739" s="63" t="e">
        <f>IF(#REF!&lt;&gt;"",#REF!,"")</f>
        <v>#REF!</v>
      </c>
      <c r="G739" s="64" t="e">
        <f>IF(#REF!&lt;&gt;"",#REF!,"")</f>
        <v>#REF!</v>
      </c>
      <c r="H739" s="64" t="e">
        <f>IF(#REF!&lt;&gt;"",#REF!,"")</f>
        <v>#REF!</v>
      </c>
      <c r="I739" s="64" t="e">
        <f>IF(ISNA(VLOOKUP(B739,Base!$B$3:$I$198,8,0)),"",IF(VLOOKUP(B739,Base!$B$3:$I$198,8,0)&gt;42468,VLOOKUP(B739,Base!$B$3:$I$198,8,0),""))</f>
        <v>#REF!</v>
      </c>
      <c r="J739" s="63" t="e">
        <f t="shared" si="22"/>
        <v>#REF!</v>
      </c>
      <c r="K739" s="69" t="e">
        <f t="shared" si="23"/>
        <v>#REF!</v>
      </c>
    </row>
    <row r="740" spans="1:11" x14ac:dyDescent="0.25">
      <c r="A740" s="63" t="e">
        <f>IF(#REF!&lt;&gt;"",#REF!,"")</f>
        <v>#REF!</v>
      </c>
      <c r="B740" s="63" t="e">
        <f>IF(#REF!&lt;&gt;"",#REF!,"")</f>
        <v>#REF!</v>
      </c>
      <c r="C740" s="63" t="e">
        <f>IF(#REF!&lt;&gt;"",#REF!,"")</f>
        <v>#REF!</v>
      </c>
      <c r="D740" s="63" t="e">
        <f>IF(#REF!&lt;&gt;"",#REF!,"")</f>
        <v>#REF!</v>
      </c>
      <c r="E740" s="63" t="e">
        <f>IF(#REF!&lt;&gt;"",#REF!,"")</f>
        <v>#REF!</v>
      </c>
      <c r="F740" s="63" t="e">
        <f>IF(#REF!&lt;&gt;"",#REF!,"")</f>
        <v>#REF!</v>
      </c>
      <c r="G740" s="64" t="e">
        <f>IF(#REF!&lt;&gt;"",#REF!,"")</f>
        <v>#REF!</v>
      </c>
      <c r="H740" s="64" t="e">
        <f>IF(#REF!&lt;&gt;"",#REF!,"")</f>
        <v>#REF!</v>
      </c>
      <c r="I740" s="64" t="e">
        <f>IF(ISNA(VLOOKUP(B740,Base!$B$3:$I$198,8,0)),"",IF(VLOOKUP(B740,Base!$B$3:$I$198,8,0)&gt;42468,VLOOKUP(B740,Base!$B$3:$I$198,8,0),""))</f>
        <v>#REF!</v>
      </c>
      <c r="J740" s="63" t="e">
        <f t="shared" si="22"/>
        <v>#REF!</v>
      </c>
      <c r="K740" s="69" t="e">
        <f t="shared" si="23"/>
        <v>#REF!</v>
      </c>
    </row>
    <row r="741" spans="1:11" x14ac:dyDescent="0.25">
      <c r="A741" s="63" t="e">
        <f>IF(#REF!&lt;&gt;"",#REF!,"")</f>
        <v>#REF!</v>
      </c>
      <c r="B741" s="63" t="e">
        <f>IF(#REF!&lt;&gt;"",#REF!,"")</f>
        <v>#REF!</v>
      </c>
      <c r="C741" s="63" t="e">
        <f>IF(#REF!&lt;&gt;"",#REF!,"")</f>
        <v>#REF!</v>
      </c>
      <c r="D741" s="63" t="e">
        <f>IF(#REF!&lt;&gt;"",#REF!,"")</f>
        <v>#REF!</v>
      </c>
      <c r="E741" s="63" t="e">
        <f>IF(#REF!&lt;&gt;"",#REF!,"")</f>
        <v>#REF!</v>
      </c>
      <c r="F741" s="63" t="e">
        <f>IF(#REF!&lt;&gt;"",#REF!,"")</f>
        <v>#REF!</v>
      </c>
      <c r="G741" s="64" t="e">
        <f>IF(#REF!&lt;&gt;"",#REF!,"")</f>
        <v>#REF!</v>
      </c>
      <c r="H741" s="64" t="e">
        <f>IF(#REF!&lt;&gt;"",#REF!,"")</f>
        <v>#REF!</v>
      </c>
      <c r="I741" s="64" t="e">
        <f>IF(ISNA(VLOOKUP(B741,Base!$B$3:$I$198,8,0)),"",IF(VLOOKUP(B741,Base!$B$3:$I$198,8,0)&gt;42468,VLOOKUP(B741,Base!$B$3:$I$198,8,0),""))</f>
        <v>#REF!</v>
      </c>
      <c r="J741" s="63" t="e">
        <f t="shared" si="22"/>
        <v>#REF!</v>
      </c>
      <c r="K741" s="69" t="e">
        <f t="shared" si="23"/>
        <v>#REF!</v>
      </c>
    </row>
    <row r="742" spans="1:11" x14ac:dyDescent="0.25">
      <c r="A742" s="63" t="e">
        <f>IF(#REF!&lt;&gt;"",#REF!,"")</f>
        <v>#REF!</v>
      </c>
      <c r="B742" s="63" t="e">
        <f>IF(#REF!&lt;&gt;"",#REF!,"")</f>
        <v>#REF!</v>
      </c>
      <c r="C742" s="63" t="e">
        <f>IF(#REF!&lt;&gt;"",#REF!,"")</f>
        <v>#REF!</v>
      </c>
      <c r="D742" s="63" t="e">
        <f>IF(#REF!&lt;&gt;"",#REF!,"")</f>
        <v>#REF!</v>
      </c>
      <c r="E742" s="63" t="e">
        <f>IF(#REF!&lt;&gt;"",#REF!,"")</f>
        <v>#REF!</v>
      </c>
      <c r="F742" s="63" t="e">
        <f>IF(#REF!&lt;&gt;"",#REF!,"")</f>
        <v>#REF!</v>
      </c>
      <c r="G742" s="64" t="e">
        <f>IF(#REF!&lt;&gt;"",#REF!,"")</f>
        <v>#REF!</v>
      </c>
      <c r="H742" s="64" t="e">
        <f>IF(#REF!&lt;&gt;"",#REF!,"")</f>
        <v>#REF!</v>
      </c>
      <c r="I742" s="64" t="e">
        <f>IF(ISNA(VLOOKUP(B742,Base!$B$3:$I$198,8,0)),"",IF(VLOOKUP(B742,Base!$B$3:$I$198,8,0)&gt;42468,VLOOKUP(B742,Base!$B$3:$I$198,8,0),""))</f>
        <v>#REF!</v>
      </c>
      <c r="J742" s="63" t="e">
        <f t="shared" si="22"/>
        <v>#REF!</v>
      </c>
      <c r="K742" s="69" t="e">
        <f t="shared" si="23"/>
        <v>#REF!</v>
      </c>
    </row>
    <row r="743" spans="1:11" x14ac:dyDescent="0.25">
      <c r="A743" s="63" t="e">
        <f>IF(#REF!&lt;&gt;"",#REF!,"")</f>
        <v>#REF!</v>
      </c>
      <c r="B743" s="63" t="e">
        <f>IF(#REF!&lt;&gt;"",#REF!,"")</f>
        <v>#REF!</v>
      </c>
      <c r="C743" s="63" t="e">
        <f>IF(#REF!&lt;&gt;"",#REF!,"")</f>
        <v>#REF!</v>
      </c>
      <c r="D743" s="63" t="e">
        <f>IF(#REF!&lt;&gt;"",#REF!,"")</f>
        <v>#REF!</v>
      </c>
      <c r="E743" s="63" t="e">
        <f>IF(#REF!&lt;&gt;"",#REF!,"")</f>
        <v>#REF!</v>
      </c>
      <c r="F743" s="63" t="e">
        <f>IF(#REF!&lt;&gt;"",#REF!,"")</f>
        <v>#REF!</v>
      </c>
      <c r="G743" s="64" t="e">
        <f>IF(#REF!&lt;&gt;"",#REF!,"")</f>
        <v>#REF!</v>
      </c>
      <c r="H743" s="64" t="e">
        <f>IF(#REF!&lt;&gt;"",#REF!,"")</f>
        <v>#REF!</v>
      </c>
      <c r="I743" s="64" t="e">
        <f>IF(ISNA(VLOOKUP(B743,Base!$B$3:$I$198,8,0)),"",IF(VLOOKUP(B743,Base!$B$3:$I$198,8,0)&gt;42468,VLOOKUP(B743,Base!$B$3:$I$198,8,0),""))</f>
        <v>#REF!</v>
      </c>
      <c r="J743" s="63" t="e">
        <f t="shared" si="22"/>
        <v>#REF!</v>
      </c>
      <c r="K743" s="69" t="e">
        <f t="shared" si="23"/>
        <v>#REF!</v>
      </c>
    </row>
    <row r="744" spans="1:11" x14ac:dyDescent="0.25">
      <c r="A744" s="63" t="e">
        <f>IF(#REF!&lt;&gt;"",#REF!,"")</f>
        <v>#REF!</v>
      </c>
      <c r="B744" s="63" t="e">
        <f>IF(#REF!&lt;&gt;"",#REF!,"")</f>
        <v>#REF!</v>
      </c>
      <c r="C744" s="63" t="e">
        <f>IF(#REF!&lt;&gt;"",#REF!,"")</f>
        <v>#REF!</v>
      </c>
      <c r="D744" s="63" t="e">
        <f>IF(#REF!&lt;&gt;"",#REF!,"")</f>
        <v>#REF!</v>
      </c>
      <c r="E744" s="63" t="e">
        <f>IF(#REF!&lt;&gt;"",#REF!,"")</f>
        <v>#REF!</v>
      </c>
      <c r="F744" s="63" t="e">
        <f>IF(#REF!&lt;&gt;"",#REF!,"")</f>
        <v>#REF!</v>
      </c>
      <c r="G744" s="64" t="e">
        <f>IF(#REF!&lt;&gt;"",#REF!,"")</f>
        <v>#REF!</v>
      </c>
      <c r="H744" s="64" t="e">
        <f>IF(#REF!&lt;&gt;"",#REF!,"")</f>
        <v>#REF!</v>
      </c>
      <c r="I744" s="64" t="e">
        <f>IF(ISNA(VLOOKUP(B744,Base!$B$3:$I$198,8,0)),"",IF(VLOOKUP(B744,Base!$B$3:$I$198,8,0)&gt;42468,VLOOKUP(B744,Base!$B$3:$I$198,8,0),""))</f>
        <v>#REF!</v>
      </c>
      <c r="J744" s="63" t="e">
        <f t="shared" si="22"/>
        <v>#REF!</v>
      </c>
      <c r="K744" s="69" t="e">
        <f t="shared" si="23"/>
        <v>#REF!</v>
      </c>
    </row>
    <row r="745" spans="1:11" x14ac:dyDescent="0.25">
      <c r="A745" s="63" t="e">
        <f>IF(#REF!&lt;&gt;"",#REF!,"")</f>
        <v>#REF!</v>
      </c>
      <c r="B745" s="63" t="e">
        <f>IF(#REF!&lt;&gt;"",#REF!,"")</f>
        <v>#REF!</v>
      </c>
      <c r="C745" s="63" t="e">
        <f>IF(#REF!&lt;&gt;"",#REF!,"")</f>
        <v>#REF!</v>
      </c>
      <c r="D745" s="63" t="e">
        <f>IF(#REF!&lt;&gt;"",#REF!,"")</f>
        <v>#REF!</v>
      </c>
      <c r="E745" s="63" t="e">
        <f>IF(#REF!&lt;&gt;"",#REF!,"")</f>
        <v>#REF!</v>
      </c>
      <c r="F745" s="63" t="e">
        <f>IF(#REF!&lt;&gt;"",#REF!,"")</f>
        <v>#REF!</v>
      </c>
      <c r="G745" s="64" t="e">
        <f>IF(#REF!&lt;&gt;"",#REF!,"")</f>
        <v>#REF!</v>
      </c>
      <c r="H745" s="64" t="e">
        <f>IF(#REF!&lt;&gt;"",#REF!,"")</f>
        <v>#REF!</v>
      </c>
      <c r="I745" s="64" t="e">
        <f>IF(ISNA(VLOOKUP(B745,Base!$B$3:$I$198,8,0)),"",IF(VLOOKUP(B745,Base!$B$3:$I$198,8,0)&gt;42468,VLOOKUP(B745,Base!$B$3:$I$198,8,0),""))</f>
        <v>#REF!</v>
      </c>
      <c r="J745" s="63" t="e">
        <f t="shared" si="22"/>
        <v>#REF!</v>
      </c>
      <c r="K745" s="69" t="e">
        <f t="shared" si="23"/>
        <v>#REF!</v>
      </c>
    </row>
    <row r="746" spans="1:11" x14ac:dyDescent="0.25">
      <c r="A746" s="63" t="e">
        <f>IF(#REF!&lt;&gt;"",#REF!,"")</f>
        <v>#REF!</v>
      </c>
      <c r="B746" s="63" t="e">
        <f>IF(#REF!&lt;&gt;"",#REF!,"")</f>
        <v>#REF!</v>
      </c>
      <c r="C746" s="63" t="e">
        <f>IF(#REF!&lt;&gt;"",#REF!,"")</f>
        <v>#REF!</v>
      </c>
      <c r="D746" s="63" t="e">
        <f>IF(#REF!&lt;&gt;"",#REF!,"")</f>
        <v>#REF!</v>
      </c>
      <c r="E746" s="63" t="e">
        <f>IF(#REF!&lt;&gt;"",#REF!,"")</f>
        <v>#REF!</v>
      </c>
      <c r="F746" s="63" t="e">
        <f>IF(#REF!&lt;&gt;"",#REF!,"")</f>
        <v>#REF!</v>
      </c>
      <c r="G746" s="64" t="e">
        <f>IF(#REF!&lt;&gt;"",#REF!,"")</f>
        <v>#REF!</v>
      </c>
      <c r="H746" s="64" t="e">
        <f>IF(#REF!&lt;&gt;"",#REF!,"")</f>
        <v>#REF!</v>
      </c>
      <c r="I746" s="64" t="e">
        <f>IF(ISNA(VLOOKUP(B746,Base!$B$3:$I$198,8,0)),"",IF(VLOOKUP(B746,Base!$B$3:$I$198,8,0)&gt;42468,VLOOKUP(B746,Base!$B$3:$I$198,8,0),""))</f>
        <v>#REF!</v>
      </c>
      <c r="J746" s="63" t="e">
        <f t="shared" si="22"/>
        <v>#REF!</v>
      </c>
      <c r="K746" s="69" t="e">
        <f t="shared" si="23"/>
        <v>#REF!</v>
      </c>
    </row>
    <row r="747" spans="1:11" x14ac:dyDescent="0.25">
      <c r="A747" s="63" t="e">
        <f>IF(#REF!&lt;&gt;"",#REF!,"")</f>
        <v>#REF!</v>
      </c>
      <c r="B747" s="63" t="e">
        <f>IF(#REF!&lt;&gt;"",#REF!,"")</f>
        <v>#REF!</v>
      </c>
      <c r="C747" s="63" t="e">
        <f>IF(#REF!&lt;&gt;"",#REF!,"")</f>
        <v>#REF!</v>
      </c>
      <c r="D747" s="63" t="e">
        <f>IF(#REF!&lt;&gt;"",#REF!,"")</f>
        <v>#REF!</v>
      </c>
      <c r="E747" s="63" t="e">
        <f>IF(#REF!&lt;&gt;"",#REF!,"")</f>
        <v>#REF!</v>
      </c>
      <c r="F747" s="63" t="e">
        <f>IF(#REF!&lt;&gt;"",#REF!,"")</f>
        <v>#REF!</v>
      </c>
      <c r="G747" s="64" t="e">
        <f>IF(#REF!&lt;&gt;"",#REF!,"")</f>
        <v>#REF!</v>
      </c>
      <c r="H747" s="64" t="e">
        <f>IF(#REF!&lt;&gt;"",#REF!,"")</f>
        <v>#REF!</v>
      </c>
      <c r="I747" s="64" t="e">
        <f>IF(ISNA(VLOOKUP(B747,Base!$B$3:$I$198,8,0)),"",IF(VLOOKUP(B747,Base!$B$3:$I$198,8,0)&gt;42468,VLOOKUP(B747,Base!$B$3:$I$198,8,0),""))</f>
        <v>#REF!</v>
      </c>
      <c r="J747" s="63" t="e">
        <f t="shared" si="22"/>
        <v>#REF!</v>
      </c>
      <c r="K747" s="69" t="e">
        <f t="shared" si="23"/>
        <v>#REF!</v>
      </c>
    </row>
    <row r="748" spans="1:11" x14ac:dyDescent="0.25">
      <c r="A748" s="63" t="e">
        <f>IF(#REF!&lt;&gt;"",#REF!,"")</f>
        <v>#REF!</v>
      </c>
      <c r="B748" s="63" t="e">
        <f>IF(#REF!&lt;&gt;"",#REF!,"")</f>
        <v>#REF!</v>
      </c>
      <c r="C748" s="63" t="e">
        <f>IF(#REF!&lt;&gt;"",#REF!,"")</f>
        <v>#REF!</v>
      </c>
      <c r="D748" s="63" t="e">
        <f>IF(#REF!&lt;&gt;"",#REF!,"")</f>
        <v>#REF!</v>
      </c>
      <c r="E748" s="63" t="e">
        <f>IF(#REF!&lt;&gt;"",#REF!,"")</f>
        <v>#REF!</v>
      </c>
      <c r="F748" s="63" t="e">
        <f>IF(#REF!&lt;&gt;"",#REF!,"")</f>
        <v>#REF!</v>
      </c>
      <c r="G748" s="64" t="e">
        <f>IF(#REF!&lt;&gt;"",#REF!,"")</f>
        <v>#REF!</v>
      </c>
      <c r="H748" s="64" t="e">
        <f>IF(#REF!&lt;&gt;"",#REF!,"")</f>
        <v>#REF!</v>
      </c>
      <c r="I748" s="64" t="e">
        <f>IF(ISNA(VLOOKUP(B748,Base!$B$3:$I$198,8,0)),"",IF(VLOOKUP(B748,Base!$B$3:$I$198,8,0)&gt;42468,VLOOKUP(B748,Base!$B$3:$I$198,8,0),""))</f>
        <v>#REF!</v>
      </c>
      <c r="J748" s="63" t="e">
        <f t="shared" si="22"/>
        <v>#REF!</v>
      </c>
      <c r="K748" s="69" t="e">
        <f t="shared" si="23"/>
        <v>#REF!</v>
      </c>
    </row>
    <row r="749" spans="1:11" x14ac:dyDescent="0.25">
      <c r="A749" s="63" t="e">
        <f>IF(#REF!&lt;&gt;"",#REF!,"")</f>
        <v>#REF!</v>
      </c>
      <c r="B749" s="63" t="e">
        <f>IF(#REF!&lt;&gt;"",#REF!,"")</f>
        <v>#REF!</v>
      </c>
      <c r="C749" s="63" t="e">
        <f>IF(#REF!&lt;&gt;"",#REF!,"")</f>
        <v>#REF!</v>
      </c>
      <c r="D749" s="63" t="e">
        <f>IF(#REF!&lt;&gt;"",#REF!,"")</f>
        <v>#REF!</v>
      </c>
      <c r="E749" s="63" t="e">
        <f>IF(#REF!&lt;&gt;"",#REF!,"")</f>
        <v>#REF!</v>
      </c>
      <c r="F749" s="63" t="e">
        <f>IF(#REF!&lt;&gt;"",#REF!,"")</f>
        <v>#REF!</v>
      </c>
      <c r="G749" s="64" t="e">
        <f>IF(#REF!&lt;&gt;"",#REF!,"")</f>
        <v>#REF!</v>
      </c>
      <c r="H749" s="64" t="e">
        <f>IF(#REF!&lt;&gt;"",#REF!,"")</f>
        <v>#REF!</v>
      </c>
      <c r="I749" s="64" t="e">
        <f>IF(ISNA(VLOOKUP(B749,Base!$B$3:$I$198,8,0)),"",IF(VLOOKUP(B749,Base!$B$3:$I$198,8,0)&gt;42468,VLOOKUP(B749,Base!$B$3:$I$198,8,0),""))</f>
        <v>#REF!</v>
      </c>
      <c r="J749" s="63" t="e">
        <f t="shared" si="22"/>
        <v>#REF!</v>
      </c>
      <c r="K749" s="69" t="e">
        <f t="shared" si="23"/>
        <v>#REF!</v>
      </c>
    </row>
    <row r="750" spans="1:11" x14ac:dyDescent="0.25">
      <c r="A750" s="63" t="e">
        <f>IF(#REF!&lt;&gt;"",#REF!,"")</f>
        <v>#REF!</v>
      </c>
      <c r="B750" s="63" t="e">
        <f>IF(#REF!&lt;&gt;"",#REF!,"")</f>
        <v>#REF!</v>
      </c>
      <c r="C750" s="63" t="e">
        <f>IF(#REF!&lt;&gt;"",#REF!,"")</f>
        <v>#REF!</v>
      </c>
      <c r="D750" s="63" t="e">
        <f>IF(#REF!&lt;&gt;"",#REF!,"")</f>
        <v>#REF!</v>
      </c>
      <c r="E750" s="63" t="e">
        <f>IF(#REF!&lt;&gt;"",#REF!,"")</f>
        <v>#REF!</v>
      </c>
      <c r="F750" s="63" t="e">
        <f>IF(#REF!&lt;&gt;"",#REF!,"")</f>
        <v>#REF!</v>
      </c>
      <c r="G750" s="64" t="e">
        <f>IF(#REF!&lt;&gt;"",#REF!,"")</f>
        <v>#REF!</v>
      </c>
      <c r="H750" s="64" t="e">
        <f>IF(#REF!&lt;&gt;"",#REF!,"")</f>
        <v>#REF!</v>
      </c>
      <c r="I750" s="64" t="e">
        <f>IF(ISNA(VLOOKUP(B750,Base!$B$3:$I$198,8,0)),"",IF(VLOOKUP(B750,Base!$B$3:$I$198,8,0)&gt;42468,VLOOKUP(B750,Base!$B$3:$I$198,8,0),""))</f>
        <v>#REF!</v>
      </c>
      <c r="J750" s="63" t="e">
        <f t="shared" si="22"/>
        <v>#REF!</v>
      </c>
      <c r="K750" s="69" t="e">
        <f t="shared" si="23"/>
        <v>#REF!</v>
      </c>
    </row>
    <row r="751" spans="1:11" x14ac:dyDescent="0.25">
      <c r="A751" s="63" t="e">
        <f>IF(#REF!&lt;&gt;"",#REF!,"")</f>
        <v>#REF!</v>
      </c>
      <c r="B751" s="63" t="e">
        <f>IF(#REF!&lt;&gt;"",#REF!,"")</f>
        <v>#REF!</v>
      </c>
      <c r="C751" s="63" t="e">
        <f>IF(#REF!&lt;&gt;"",#REF!,"")</f>
        <v>#REF!</v>
      </c>
      <c r="D751" s="63" t="e">
        <f>IF(#REF!&lt;&gt;"",#REF!,"")</f>
        <v>#REF!</v>
      </c>
      <c r="E751" s="63" t="e">
        <f>IF(#REF!&lt;&gt;"",#REF!,"")</f>
        <v>#REF!</v>
      </c>
      <c r="F751" s="63" t="e">
        <f>IF(#REF!&lt;&gt;"",#REF!,"")</f>
        <v>#REF!</v>
      </c>
      <c r="G751" s="64" t="e">
        <f>IF(#REF!&lt;&gt;"",#REF!,"")</f>
        <v>#REF!</v>
      </c>
      <c r="H751" s="64" t="e">
        <f>IF(#REF!&lt;&gt;"",#REF!,"")</f>
        <v>#REF!</v>
      </c>
      <c r="I751" s="64" t="e">
        <f>IF(ISNA(VLOOKUP(B751,Base!$B$3:$I$198,8,0)),"",IF(VLOOKUP(B751,Base!$B$3:$I$198,8,0)&gt;42468,VLOOKUP(B751,Base!$B$3:$I$198,8,0),""))</f>
        <v>#REF!</v>
      </c>
      <c r="J751" s="63" t="e">
        <f t="shared" si="22"/>
        <v>#REF!</v>
      </c>
      <c r="K751" s="69" t="e">
        <f t="shared" si="23"/>
        <v>#REF!</v>
      </c>
    </row>
    <row r="752" spans="1:11" x14ac:dyDescent="0.25">
      <c r="A752" s="63" t="e">
        <f>IF(#REF!&lt;&gt;"",#REF!,"")</f>
        <v>#REF!</v>
      </c>
      <c r="B752" s="63" t="e">
        <f>IF(#REF!&lt;&gt;"",#REF!,"")</f>
        <v>#REF!</v>
      </c>
      <c r="C752" s="63" t="e">
        <f>IF(#REF!&lt;&gt;"",#REF!,"")</f>
        <v>#REF!</v>
      </c>
      <c r="D752" s="63" t="e">
        <f>IF(#REF!&lt;&gt;"",#REF!,"")</f>
        <v>#REF!</v>
      </c>
      <c r="E752" s="63" t="e">
        <f>IF(#REF!&lt;&gt;"",#REF!,"")</f>
        <v>#REF!</v>
      </c>
      <c r="F752" s="63" t="e">
        <f>IF(#REF!&lt;&gt;"",#REF!,"")</f>
        <v>#REF!</v>
      </c>
      <c r="G752" s="64" t="e">
        <f>IF(#REF!&lt;&gt;"",#REF!,"")</f>
        <v>#REF!</v>
      </c>
      <c r="H752" s="64" t="e">
        <f>IF(#REF!&lt;&gt;"",#REF!,"")</f>
        <v>#REF!</v>
      </c>
      <c r="I752" s="64" t="e">
        <f>IF(ISNA(VLOOKUP(B752,Base!$B$3:$I$198,8,0)),"",IF(VLOOKUP(B752,Base!$B$3:$I$198,8,0)&gt;42468,VLOOKUP(B752,Base!$B$3:$I$198,8,0),""))</f>
        <v>#REF!</v>
      </c>
      <c r="J752" s="63" t="e">
        <f t="shared" si="22"/>
        <v>#REF!</v>
      </c>
      <c r="K752" s="69" t="e">
        <f t="shared" si="23"/>
        <v>#REF!</v>
      </c>
    </row>
    <row r="753" spans="1:11" x14ac:dyDescent="0.25">
      <c r="A753" s="63" t="e">
        <f>IF(#REF!&lt;&gt;"",#REF!,"")</f>
        <v>#REF!</v>
      </c>
      <c r="B753" s="63" t="e">
        <f>IF(#REF!&lt;&gt;"",#REF!,"")</f>
        <v>#REF!</v>
      </c>
      <c r="C753" s="63" t="e">
        <f>IF(#REF!&lt;&gt;"",#REF!,"")</f>
        <v>#REF!</v>
      </c>
      <c r="D753" s="63" t="e">
        <f>IF(#REF!&lt;&gt;"",#REF!,"")</f>
        <v>#REF!</v>
      </c>
      <c r="E753" s="63" t="e">
        <f>IF(#REF!&lt;&gt;"",#REF!,"")</f>
        <v>#REF!</v>
      </c>
      <c r="F753" s="63" t="e">
        <f>IF(#REF!&lt;&gt;"",#REF!,"")</f>
        <v>#REF!</v>
      </c>
      <c r="G753" s="64" t="e">
        <f>IF(#REF!&lt;&gt;"",#REF!,"")</f>
        <v>#REF!</v>
      </c>
      <c r="H753" s="64" t="e">
        <f>IF(#REF!&lt;&gt;"",#REF!,"")</f>
        <v>#REF!</v>
      </c>
      <c r="I753" s="64" t="e">
        <f>IF(ISNA(VLOOKUP(B753,Base!$B$3:$I$198,8,0)),"",IF(VLOOKUP(B753,Base!$B$3:$I$198,8,0)&gt;42468,VLOOKUP(B753,Base!$B$3:$I$198,8,0),""))</f>
        <v>#REF!</v>
      </c>
      <c r="J753" s="63" t="e">
        <f t="shared" si="22"/>
        <v>#REF!</v>
      </c>
      <c r="K753" s="69" t="e">
        <f t="shared" si="23"/>
        <v>#REF!</v>
      </c>
    </row>
    <row r="754" spans="1:11" x14ac:dyDescent="0.25">
      <c r="A754" s="63" t="e">
        <f>IF(#REF!&lt;&gt;"",#REF!,"")</f>
        <v>#REF!</v>
      </c>
      <c r="B754" s="63" t="e">
        <f>IF(#REF!&lt;&gt;"",#REF!,"")</f>
        <v>#REF!</v>
      </c>
      <c r="C754" s="63" t="e">
        <f>IF(#REF!&lt;&gt;"",#REF!,"")</f>
        <v>#REF!</v>
      </c>
      <c r="D754" s="63" t="e">
        <f>IF(#REF!&lt;&gt;"",#REF!,"")</f>
        <v>#REF!</v>
      </c>
      <c r="E754" s="63" t="e">
        <f>IF(#REF!&lt;&gt;"",#REF!,"")</f>
        <v>#REF!</v>
      </c>
      <c r="F754" s="63" t="e">
        <f>IF(#REF!&lt;&gt;"",#REF!,"")</f>
        <v>#REF!</v>
      </c>
      <c r="G754" s="64" t="e">
        <f>IF(#REF!&lt;&gt;"",#REF!,"")</f>
        <v>#REF!</v>
      </c>
      <c r="H754" s="64" t="e">
        <f>IF(#REF!&lt;&gt;"",#REF!,"")</f>
        <v>#REF!</v>
      </c>
      <c r="I754" s="64" t="e">
        <f>IF(ISNA(VLOOKUP(B754,Base!$B$3:$I$198,8,0)),"",IF(VLOOKUP(B754,Base!$B$3:$I$198,8,0)&gt;42468,VLOOKUP(B754,Base!$B$3:$I$198,8,0),""))</f>
        <v>#REF!</v>
      </c>
      <c r="J754" s="63" t="e">
        <f t="shared" si="22"/>
        <v>#REF!</v>
      </c>
      <c r="K754" s="69" t="e">
        <f t="shared" si="23"/>
        <v>#REF!</v>
      </c>
    </row>
    <row r="755" spans="1:11" x14ac:dyDescent="0.25">
      <c r="A755" s="63" t="e">
        <f>IF(#REF!&lt;&gt;"",#REF!,"")</f>
        <v>#REF!</v>
      </c>
      <c r="B755" s="63" t="e">
        <f>IF(#REF!&lt;&gt;"",#REF!,"")</f>
        <v>#REF!</v>
      </c>
      <c r="C755" s="63" t="e">
        <f>IF(#REF!&lt;&gt;"",#REF!,"")</f>
        <v>#REF!</v>
      </c>
      <c r="D755" s="63" t="e">
        <f>IF(#REF!&lt;&gt;"",#REF!,"")</f>
        <v>#REF!</v>
      </c>
      <c r="E755" s="63" t="e">
        <f>IF(#REF!&lt;&gt;"",#REF!,"")</f>
        <v>#REF!</v>
      </c>
      <c r="F755" s="63" t="e">
        <f>IF(#REF!&lt;&gt;"",#REF!,"")</f>
        <v>#REF!</v>
      </c>
      <c r="G755" s="64" t="e">
        <f>IF(#REF!&lt;&gt;"",#REF!,"")</f>
        <v>#REF!</v>
      </c>
      <c r="H755" s="64" t="e">
        <f>IF(#REF!&lt;&gt;"",#REF!,"")</f>
        <v>#REF!</v>
      </c>
      <c r="I755" s="64" t="e">
        <f>IF(ISNA(VLOOKUP(B755,Base!$B$3:$I$198,8,0)),"",IF(VLOOKUP(B755,Base!$B$3:$I$198,8,0)&gt;42468,VLOOKUP(B755,Base!$B$3:$I$198,8,0),""))</f>
        <v>#REF!</v>
      </c>
      <c r="J755" s="63" t="e">
        <f t="shared" si="22"/>
        <v>#REF!</v>
      </c>
      <c r="K755" s="69" t="e">
        <f t="shared" si="23"/>
        <v>#REF!</v>
      </c>
    </row>
    <row r="756" spans="1:11" x14ac:dyDescent="0.25">
      <c r="A756" s="63" t="e">
        <f>IF(#REF!&lt;&gt;"",#REF!,"")</f>
        <v>#REF!</v>
      </c>
      <c r="B756" s="63" t="e">
        <f>IF(#REF!&lt;&gt;"",#REF!,"")</f>
        <v>#REF!</v>
      </c>
      <c r="C756" s="63" t="e">
        <f>IF(#REF!&lt;&gt;"",#REF!,"")</f>
        <v>#REF!</v>
      </c>
      <c r="D756" s="63" t="e">
        <f>IF(#REF!&lt;&gt;"",#REF!,"")</f>
        <v>#REF!</v>
      </c>
      <c r="E756" s="63" t="e">
        <f>IF(#REF!&lt;&gt;"",#REF!,"")</f>
        <v>#REF!</v>
      </c>
      <c r="F756" s="63" t="e">
        <f>IF(#REF!&lt;&gt;"",#REF!,"")</f>
        <v>#REF!</v>
      </c>
      <c r="G756" s="64" t="e">
        <f>IF(#REF!&lt;&gt;"",#REF!,"")</f>
        <v>#REF!</v>
      </c>
      <c r="H756" s="64" t="e">
        <f>IF(#REF!&lt;&gt;"",#REF!,"")</f>
        <v>#REF!</v>
      </c>
      <c r="I756" s="64" t="e">
        <f>IF(ISNA(VLOOKUP(B756,Base!$B$3:$I$198,8,0)),"",IF(VLOOKUP(B756,Base!$B$3:$I$198,8,0)&gt;42468,VLOOKUP(B756,Base!$B$3:$I$198,8,0),""))</f>
        <v>#REF!</v>
      </c>
      <c r="J756" s="63" t="e">
        <f t="shared" si="22"/>
        <v>#REF!</v>
      </c>
      <c r="K756" s="69" t="e">
        <f t="shared" si="23"/>
        <v>#REF!</v>
      </c>
    </row>
    <row r="757" spans="1:11" x14ac:dyDescent="0.25">
      <c r="A757" s="63" t="e">
        <f>IF(#REF!&lt;&gt;"",#REF!,"")</f>
        <v>#REF!</v>
      </c>
      <c r="B757" s="63" t="e">
        <f>IF(#REF!&lt;&gt;"",#REF!,"")</f>
        <v>#REF!</v>
      </c>
      <c r="C757" s="63" t="e">
        <f>IF(#REF!&lt;&gt;"",#REF!,"")</f>
        <v>#REF!</v>
      </c>
      <c r="D757" s="63" t="e">
        <f>IF(#REF!&lt;&gt;"",#REF!,"")</f>
        <v>#REF!</v>
      </c>
      <c r="E757" s="63" t="e">
        <f>IF(#REF!&lt;&gt;"",#REF!,"")</f>
        <v>#REF!</v>
      </c>
      <c r="F757" s="63" t="e">
        <f>IF(#REF!&lt;&gt;"",#REF!,"")</f>
        <v>#REF!</v>
      </c>
      <c r="G757" s="64" t="e">
        <f>IF(#REF!&lt;&gt;"",#REF!,"")</f>
        <v>#REF!</v>
      </c>
      <c r="H757" s="64" t="e">
        <f>IF(#REF!&lt;&gt;"",#REF!,"")</f>
        <v>#REF!</v>
      </c>
      <c r="I757" s="64" t="e">
        <f>IF(ISNA(VLOOKUP(B757,Base!$B$3:$I$198,8,0)),"",IF(VLOOKUP(B757,Base!$B$3:$I$198,8,0)&gt;42468,VLOOKUP(B757,Base!$B$3:$I$198,8,0),""))</f>
        <v>#REF!</v>
      </c>
      <c r="J757" s="63" t="e">
        <f t="shared" si="22"/>
        <v>#REF!</v>
      </c>
      <c r="K757" s="69" t="e">
        <f t="shared" si="23"/>
        <v>#REF!</v>
      </c>
    </row>
    <row r="758" spans="1:11" x14ac:dyDescent="0.25">
      <c r="A758" s="63" t="e">
        <f>IF(#REF!&lt;&gt;"",#REF!,"")</f>
        <v>#REF!</v>
      </c>
      <c r="B758" s="63" t="e">
        <f>IF(#REF!&lt;&gt;"",#REF!,"")</f>
        <v>#REF!</v>
      </c>
      <c r="C758" s="63" t="e">
        <f>IF(#REF!&lt;&gt;"",#REF!,"")</f>
        <v>#REF!</v>
      </c>
      <c r="D758" s="63" t="e">
        <f>IF(#REF!&lt;&gt;"",#REF!,"")</f>
        <v>#REF!</v>
      </c>
      <c r="E758" s="63" t="e">
        <f>IF(#REF!&lt;&gt;"",#REF!,"")</f>
        <v>#REF!</v>
      </c>
      <c r="F758" s="63" t="e">
        <f>IF(#REF!&lt;&gt;"",#REF!,"")</f>
        <v>#REF!</v>
      </c>
      <c r="G758" s="64" t="e">
        <f>IF(#REF!&lt;&gt;"",#REF!,"")</f>
        <v>#REF!</v>
      </c>
      <c r="H758" s="64" t="e">
        <f>IF(#REF!&lt;&gt;"",#REF!,"")</f>
        <v>#REF!</v>
      </c>
      <c r="I758" s="64" t="e">
        <f>IF(ISNA(VLOOKUP(B758,Base!$B$3:$I$198,8,0)),"",IF(VLOOKUP(B758,Base!$B$3:$I$198,8,0)&gt;42468,VLOOKUP(B758,Base!$B$3:$I$198,8,0),""))</f>
        <v>#REF!</v>
      </c>
      <c r="J758" s="63" t="e">
        <f t="shared" si="22"/>
        <v>#REF!</v>
      </c>
      <c r="K758" s="69" t="e">
        <f t="shared" si="23"/>
        <v>#REF!</v>
      </c>
    </row>
    <row r="759" spans="1:11" x14ac:dyDescent="0.25">
      <c r="A759" s="63" t="e">
        <f>IF(#REF!&lt;&gt;"",#REF!,"")</f>
        <v>#REF!</v>
      </c>
      <c r="B759" s="63" t="e">
        <f>IF(#REF!&lt;&gt;"",#REF!,"")</f>
        <v>#REF!</v>
      </c>
      <c r="C759" s="63" t="e">
        <f>IF(#REF!&lt;&gt;"",#REF!,"")</f>
        <v>#REF!</v>
      </c>
      <c r="D759" s="63" t="e">
        <f>IF(#REF!&lt;&gt;"",#REF!,"")</f>
        <v>#REF!</v>
      </c>
      <c r="E759" s="63" t="e">
        <f>IF(#REF!&lt;&gt;"",#REF!,"")</f>
        <v>#REF!</v>
      </c>
      <c r="F759" s="63" t="e">
        <f>IF(#REF!&lt;&gt;"",#REF!,"")</f>
        <v>#REF!</v>
      </c>
      <c r="G759" s="64" t="e">
        <f>IF(#REF!&lt;&gt;"",#REF!,"")</f>
        <v>#REF!</v>
      </c>
      <c r="H759" s="64" t="e">
        <f>IF(#REF!&lt;&gt;"",#REF!,"")</f>
        <v>#REF!</v>
      </c>
      <c r="I759" s="64" t="e">
        <f>IF(ISNA(VLOOKUP(B759,Base!$B$3:$I$198,8,0)),"",IF(VLOOKUP(B759,Base!$B$3:$I$198,8,0)&gt;42468,VLOOKUP(B759,Base!$B$3:$I$198,8,0),""))</f>
        <v>#REF!</v>
      </c>
      <c r="J759" s="63" t="e">
        <f t="shared" si="22"/>
        <v>#REF!</v>
      </c>
      <c r="K759" s="69" t="e">
        <f t="shared" si="23"/>
        <v>#REF!</v>
      </c>
    </row>
    <row r="760" spans="1:11" x14ac:dyDescent="0.25">
      <c r="A760" s="63" t="e">
        <f>IF(#REF!&lt;&gt;"",#REF!,"")</f>
        <v>#REF!</v>
      </c>
      <c r="B760" s="63" t="e">
        <f>IF(#REF!&lt;&gt;"",#REF!,"")</f>
        <v>#REF!</v>
      </c>
      <c r="C760" s="63" t="e">
        <f>IF(#REF!&lt;&gt;"",#REF!,"")</f>
        <v>#REF!</v>
      </c>
      <c r="D760" s="63" t="e">
        <f>IF(#REF!&lt;&gt;"",#REF!,"")</f>
        <v>#REF!</v>
      </c>
      <c r="E760" s="63" t="e">
        <f>IF(#REF!&lt;&gt;"",#REF!,"")</f>
        <v>#REF!</v>
      </c>
      <c r="F760" s="63" t="e">
        <f>IF(#REF!&lt;&gt;"",#REF!,"")</f>
        <v>#REF!</v>
      </c>
      <c r="G760" s="64" t="e">
        <f>IF(#REF!&lt;&gt;"",#REF!,"")</f>
        <v>#REF!</v>
      </c>
      <c r="H760" s="64" t="e">
        <f>IF(#REF!&lt;&gt;"",#REF!,"")</f>
        <v>#REF!</v>
      </c>
      <c r="I760" s="64" t="e">
        <f>IF(ISNA(VLOOKUP(B760,Base!$B$3:$I$198,8,0)),"",IF(VLOOKUP(B760,Base!$B$3:$I$198,8,0)&gt;42468,VLOOKUP(B760,Base!$B$3:$I$198,8,0),""))</f>
        <v>#REF!</v>
      </c>
      <c r="J760" s="63" t="e">
        <f t="shared" si="22"/>
        <v>#REF!</v>
      </c>
      <c r="K760" s="69" t="e">
        <f t="shared" si="23"/>
        <v>#REF!</v>
      </c>
    </row>
    <row r="761" spans="1:11" x14ac:dyDescent="0.25">
      <c r="A761" s="63" t="e">
        <f>IF(#REF!&lt;&gt;"",#REF!,"")</f>
        <v>#REF!</v>
      </c>
      <c r="B761" s="63" t="e">
        <f>IF(#REF!&lt;&gt;"",#REF!,"")</f>
        <v>#REF!</v>
      </c>
      <c r="C761" s="63" t="e">
        <f>IF(#REF!&lt;&gt;"",#REF!,"")</f>
        <v>#REF!</v>
      </c>
      <c r="D761" s="63" t="e">
        <f>IF(#REF!&lt;&gt;"",#REF!,"")</f>
        <v>#REF!</v>
      </c>
      <c r="E761" s="63" t="e">
        <f>IF(#REF!&lt;&gt;"",#REF!,"")</f>
        <v>#REF!</v>
      </c>
      <c r="F761" s="63" t="e">
        <f>IF(#REF!&lt;&gt;"",#REF!,"")</f>
        <v>#REF!</v>
      </c>
      <c r="G761" s="64" t="e">
        <f>IF(#REF!&lt;&gt;"",#REF!,"")</f>
        <v>#REF!</v>
      </c>
      <c r="H761" s="64" t="e">
        <f>IF(#REF!&lt;&gt;"",#REF!,"")</f>
        <v>#REF!</v>
      </c>
      <c r="I761" s="64" t="e">
        <f>IF(ISNA(VLOOKUP(B761,Base!$B$3:$I$198,8,0)),"",IF(VLOOKUP(B761,Base!$B$3:$I$198,8,0)&gt;42468,VLOOKUP(B761,Base!$B$3:$I$198,8,0),""))</f>
        <v>#REF!</v>
      </c>
      <c r="J761" s="63" t="e">
        <f t="shared" si="22"/>
        <v>#REF!</v>
      </c>
      <c r="K761" s="69" t="e">
        <f t="shared" si="23"/>
        <v>#REF!</v>
      </c>
    </row>
    <row r="762" spans="1:11" x14ac:dyDescent="0.25">
      <c r="A762" s="63" t="e">
        <f>IF(#REF!&lt;&gt;"",#REF!,"")</f>
        <v>#REF!</v>
      </c>
      <c r="B762" s="63" t="e">
        <f>IF(#REF!&lt;&gt;"",#REF!,"")</f>
        <v>#REF!</v>
      </c>
      <c r="C762" s="63" t="e">
        <f>IF(#REF!&lt;&gt;"",#REF!,"")</f>
        <v>#REF!</v>
      </c>
      <c r="D762" s="63" t="e">
        <f>IF(#REF!&lt;&gt;"",#REF!,"")</f>
        <v>#REF!</v>
      </c>
      <c r="E762" s="63" t="e">
        <f>IF(#REF!&lt;&gt;"",#REF!,"")</f>
        <v>#REF!</v>
      </c>
      <c r="F762" s="63" t="e">
        <f>IF(#REF!&lt;&gt;"",#REF!,"")</f>
        <v>#REF!</v>
      </c>
      <c r="G762" s="64" t="e">
        <f>IF(#REF!&lt;&gt;"",#REF!,"")</f>
        <v>#REF!</v>
      </c>
      <c r="H762" s="64" t="e">
        <f>IF(#REF!&lt;&gt;"",#REF!,"")</f>
        <v>#REF!</v>
      </c>
      <c r="I762" s="64" t="e">
        <f>IF(ISNA(VLOOKUP(B762,Base!$B$3:$I$198,8,0)),"",IF(VLOOKUP(B762,Base!$B$3:$I$198,8,0)&gt;42468,VLOOKUP(B762,Base!$B$3:$I$198,8,0),""))</f>
        <v>#REF!</v>
      </c>
      <c r="J762" s="63" t="e">
        <f t="shared" si="22"/>
        <v>#REF!</v>
      </c>
      <c r="K762" s="69" t="e">
        <f t="shared" si="23"/>
        <v>#REF!</v>
      </c>
    </row>
    <row r="763" spans="1:11" x14ac:dyDescent="0.25">
      <c r="A763" s="63" t="e">
        <f>IF(#REF!&lt;&gt;"",#REF!,"")</f>
        <v>#REF!</v>
      </c>
      <c r="B763" s="63" t="e">
        <f>IF(#REF!&lt;&gt;"",#REF!,"")</f>
        <v>#REF!</v>
      </c>
      <c r="C763" s="63" t="e">
        <f>IF(#REF!&lt;&gt;"",#REF!,"")</f>
        <v>#REF!</v>
      </c>
      <c r="D763" s="63" t="e">
        <f>IF(#REF!&lt;&gt;"",#REF!,"")</f>
        <v>#REF!</v>
      </c>
      <c r="E763" s="63" t="e">
        <f>IF(#REF!&lt;&gt;"",#REF!,"")</f>
        <v>#REF!</v>
      </c>
      <c r="F763" s="63" t="e">
        <f>IF(#REF!&lt;&gt;"",#REF!,"")</f>
        <v>#REF!</v>
      </c>
      <c r="G763" s="64" t="e">
        <f>IF(#REF!&lt;&gt;"",#REF!,"")</f>
        <v>#REF!</v>
      </c>
      <c r="H763" s="64" t="e">
        <f>IF(#REF!&lt;&gt;"",#REF!,"")</f>
        <v>#REF!</v>
      </c>
      <c r="I763" s="64" t="e">
        <f>IF(ISNA(VLOOKUP(B763,Base!$B$3:$I$198,8,0)),"",IF(VLOOKUP(B763,Base!$B$3:$I$198,8,0)&gt;42468,VLOOKUP(B763,Base!$B$3:$I$198,8,0),""))</f>
        <v>#REF!</v>
      </c>
      <c r="J763" s="63" t="e">
        <f t="shared" si="22"/>
        <v>#REF!</v>
      </c>
      <c r="K763" s="69" t="e">
        <f t="shared" si="23"/>
        <v>#REF!</v>
      </c>
    </row>
    <row r="764" spans="1:11" x14ac:dyDescent="0.25">
      <c r="A764" s="63" t="e">
        <f>IF(#REF!&lt;&gt;"",#REF!,"")</f>
        <v>#REF!</v>
      </c>
      <c r="B764" s="63" t="e">
        <f>IF(#REF!&lt;&gt;"",#REF!,"")</f>
        <v>#REF!</v>
      </c>
      <c r="C764" s="63" t="e">
        <f>IF(#REF!&lt;&gt;"",#REF!,"")</f>
        <v>#REF!</v>
      </c>
      <c r="D764" s="63" t="e">
        <f>IF(#REF!&lt;&gt;"",#REF!,"")</f>
        <v>#REF!</v>
      </c>
      <c r="E764" s="63" t="e">
        <f>IF(#REF!&lt;&gt;"",#REF!,"")</f>
        <v>#REF!</v>
      </c>
      <c r="F764" s="63" t="e">
        <f>IF(#REF!&lt;&gt;"",#REF!,"")</f>
        <v>#REF!</v>
      </c>
      <c r="G764" s="64" t="e">
        <f>IF(#REF!&lt;&gt;"",#REF!,"")</f>
        <v>#REF!</v>
      </c>
      <c r="H764" s="64" t="e">
        <f>IF(#REF!&lt;&gt;"",#REF!,"")</f>
        <v>#REF!</v>
      </c>
      <c r="I764" s="64" t="e">
        <f>IF(ISNA(VLOOKUP(B764,Base!$B$3:$I$198,8,0)),"",IF(VLOOKUP(B764,Base!$B$3:$I$198,8,0)&gt;42468,VLOOKUP(B764,Base!$B$3:$I$198,8,0),""))</f>
        <v>#REF!</v>
      </c>
      <c r="J764" s="63" t="e">
        <f t="shared" si="22"/>
        <v>#REF!</v>
      </c>
      <c r="K764" s="69" t="e">
        <f t="shared" si="23"/>
        <v>#REF!</v>
      </c>
    </row>
    <row r="765" spans="1:11" x14ac:dyDescent="0.25">
      <c r="A765" s="63" t="e">
        <f>IF(#REF!&lt;&gt;"",#REF!,"")</f>
        <v>#REF!</v>
      </c>
      <c r="B765" s="63" t="e">
        <f>IF(#REF!&lt;&gt;"",#REF!,"")</f>
        <v>#REF!</v>
      </c>
      <c r="C765" s="63" t="e">
        <f>IF(#REF!&lt;&gt;"",#REF!,"")</f>
        <v>#REF!</v>
      </c>
      <c r="D765" s="63" t="e">
        <f>IF(#REF!&lt;&gt;"",#REF!,"")</f>
        <v>#REF!</v>
      </c>
      <c r="E765" s="63" t="e">
        <f>IF(#REF!&lt;&gt;"",#REF!,"")</f>
        <v>#REF!</v>
      </c>
      <c r="F765" s="63" t="e">
        <f>IF(#REF!&lt;&gt;"",#REF!,"")</f>
        <v>#REF!</v>
      </c>
      <c r="G765" s="64" t="e">
        <f>IF(#REF!&lt;&gt;"",#REF!,"")</f>
        <v>#REF!</v>
      </c>
      <c r="H765" s="64" t="e">
        <f>IF(#REF!&lt;&gt;"",#REF!,"")</f>
        <v>#REF!</v>
      </c>
      <c r="I765" s="64" t="e">
        <f>IF(ISNA(VLOOKUP(B765,Base!$B$3:$I$198,8,0)),"",IF(VLOOKUP(B765,Base!$B$3:$I$198,8,0)&gt;42468,VLOOKUP(B765,Base!$B$3:$I$198,8,0),""))</f>
        <v>#REF!</v>
      </c>
      <c r="J765" s="63" t="e">
        <f t="shared" si="22"/>
        <v>#REF!</v>
      </c>
      <c r="K765" s="69" t="e">
        <f t="shared" si="23"/>
        <v>#REF!</v>
      </c>
    </row>
    <row r="766" spans="1:11" x14ac:dyDescent="0.25">
      <c r="A766" s="63" t="e">
        <f>IF(#REF!&lt;&gt;"",#REF!,"")</f>
        <v>#REF!</v>
      </c>
      <c r="B766" s="63" t="e">
        <f>IF(#REF!&lt;&gt;"",#REF!,"")</f>
        <v>#REF!</v>
      </c>
      <c r="C766" s="63" t="e">
        <f>IF(#REF!&lt;&gt;"",#REF!,"")</f>
        <v>#REF!</v>
      </c>
      <c r="D766" s="63" t="e">
        <f>IF(#REF!&lt;&gt;"",#REF!,"")</f>
        <v>#REF!</v>
      </c>
      <c r="E766" s="63" t="e">
        <f>IF(#REF!&lt;&gt;"",#REF!,"")</f>
        <v>#REF!</v>
      </c>
      <c r="F766" s="63" t="e">
        <f>IF(#REF!&lt;&gt;"",#REF!,"")</f>
        <v>#REF!</v>
      </c>
      <c r="G766" s="64" t="e">
        <f>IF(#REF!&lt;&gt;"",#REF!,"")</f>
        <v>#REF!</v>
      </c>
      <c r="H766" s="64" t="e">
        <f>IF(#REF!&lt;&gt;"",#REF!,"")</f>
        <v>#REF!</v>
      </c>
      <c r="I766" s="64" t="e">
        <f>IF(ISNA(VLOOKUP(B766,Base!$B$3:$I$198,8,0)),"",IF(VLOOKUP(B766,Base!$B$3:$I$198,8,0)&gt;42468,VLOOKUP(B766,Base!$B$3:$I$198,8,0),""))</f>
        <v>#REF!</v>
      </c>
      <c r="J766" s="63" t="e">
        <f t="shared" si="22"/>
        <v>#REF!</v>
      </c>
      <c r="K766" s="69" t="e">
        <f t="shared" si="23"/>
        <v>#REF!</v>
      </c>
    </row>
    <row r="767" spans="1:11" x14ac:dyDescent="0.25">
      <c r="A767" s="63" t="e">
        <f>IF(#REF!&lt;&gt;"",#REF!,"")</f>
        <v>#REF!</v>
      </c>
      <c r="B767" s="63" t="e">
        <f>IF(#REF!&lt;&gt;"",#REF!,"")</f>
        <v>#REF!</v>
      </c>
      <c r="C767" s="63" t="e">
        <f>IF(#REF!&lt;&gt;"",#REF!,"")</f>
        <v>#REF!</v>
      </c>
      <c r="D767" s="63" t="e">
        <f>IF(#REF!&lt;&gt;"",#REF!,"")</f>
        <v>#REF!</v>
      </c>
      <c r="E767" s="63" t="e">
        <f>IF(#REF!&lt;&gt;"",#REF!,"")</f>
        <v>#REF!</v>
      </c>
      <c r="F767" s="63" t="e">
        <f>IF(#REF!&lt;&gt;"",#REF!,"")</f>
        <v>#REF!</v>
      </c>
      <c r="G767" s="64" t="e">
        <f>IF(#REF!&lt;&gt;"",#REF!,"")</f>
        <v>#REF!</v>
      </c>
      <c r="H767" s="64" t="e">
        <f>IF(#REF!&lt;&gt;"",#REF!,"")</f>
        <v>#REF!</v>
      </c>
      <c r="I767" s="64" t="e">
        <f>IF(ISNA(VLOOKUP(B767,Base!$B$3:$I$198,8,0)),"",IF(VLOOKUP(B767,Base!$B$3:$I$198,8,0)&gt;42468,VLOOKUP(B767,Base!$B$3:$I$198,8,0),""))</f>
        <v>#REF!</v>
      </c>
      <c r="J767" s="63" t="e">
        <f t="shared" si="22"/>
        <v>#REF!</v>
      </c>
      <c r="K767" s="69" t="e">
        <f t="shared" si="23"/>
        <v>#REF!</v>
      </c>
    </row>
    <row r="768" spans="1:11" x14ac:dyDescent="0.25">
      <c r="A768" s="63" t="e">
        <f>IF(#REF!&lt;&gt;"",#REF!,"")</f>
        <v>#REF!</v>
      </c>
      <c r="B768" s="63" t="e">
        <f>IF(#REF!&lt;&gt;"",#REF!,"")</f>
        <v>#REF!</v>
      </c>
      <c r="C768" s="63" t="e">
        <f>IF(#REF!&lt;&gt;"",#REF!,"")</f>
        <v>#REF!</v>
      </c>
      <c r="D768" s="63" t="e">
        <f>IF(#REF!&lt;&gt;"",#REF!,"")</f>
        <v>#REF!</v>
      </c>
      <c r="E768" s="63" t="e">
        <f>IF(#REF!&lt;&gt;"",#REF!,"")</f>
        <v>#REF!</v>
      </c>
      <c r="F768" s="63" t="e">
        <f>IF(#REF!&lt;&gt;"",#REF!,"")</f>
        <v>#REF!</v>
      </c>
      <c r="G768" s="64" t="e">
        <f>IF(#REF!&lt;&gt;"",#REF!,"")</f>
        <v>#REF!</v>
      </c>
      <c r="H768" s="64" t="e">
        <f>IF(#REF!&lt;&gt;"",#REF!,"")</f>
        <v>#REF!</v>
      </c>
      <c r="I768" s="64" t="e">
        <f>IF(ISNA(VLOOKUP(B768,Base!$B$3:$I$198,8,0)),"",IF(VLOOKUP(B768,Base!$B$3:$I$198,8,0)&gt;42468,VLOOKUP(B768,Base!$B$3:$I$198,8,0),""))</f>
        <v>#REF!</v>
      </c>
      <c r="J768" s="63" t="e">
        <f t="shared" si="22"/>
        <v>#REF!</v>
      </c>
      <c r="K768" s="69" t="e">
        <f t="shared" si="23"/>
        <v>#REF!</v>
      </c>
    </row>
    <row r="769" spans="1:11" x14ac:dyDescent="0.25">
      <c r="A769" s="63" t="e">
        <f>IF(#REF!&lt;&gt;"",#REF!,"")</f>
        <v>#REF!</v>
      </c>
      <c r="B769" s="63" t="e">
        <f>IF(#REF!&lt;&gt;"",#REF!,"")</f>
        <v>#REF!</v>
      </c>
      <c r="C769" s="63" t="e">
        <f>IF(#REF!&lt;&gt;"",#REF!,"")</f>
        <v>#REF!</v>
      </c>
      <c r="D769" s="63" t="e">
        <f>IF(#REF!&lt;&gt;"",#REF!,"")</f>
        <v>#REF!</v>
      </c>
      <c r="E769" s="63" t="e">
        <f>IF(#REF!&lt;&gt;"",#REF!,"")</f>
        <v>#REF!</v>
      </c>
      <c r="F769" s="63" t="e">
        <f>IF(#REF!&lt;&gt;"",#REF!,"")</f>
        <v>#REF!</v>
      </c>
      <c r="G769" s="64" t="e">
        <f>IF(#REF!&lt;&gt;"",#REF!,"")</f>
        <v>#REF!</v>
      </c>
      <c r="H769" s="64" t="e">
        <f>IF(#REF!&lt;&gt;"",#REF!,"")</f>
        <v>#REF!</v>
      </c>
      <c r="I769" s="64" t="e">
        <f>IF(ISNA(VLOOKUP(B769,Base!$B$3:$I$198,8,0)),"",IF(VLOOKUP(B769,Base!$B$3:$I$198,8,0)&gt;42468,VLOOKUP(B769,Base!$B$3:$I$198,8,0),""))</f>
        <v>#REF!</v>
      </c>
      <c r="J769" s="63" t="e">
        <f t="shared" si="22"/>
        <v>#REF!</v>
      </c>
      <c r="K769" s="69" t="e">
        <f t="shared" si="23"/>
        <v>#REF!</v>
      </c>
    </row>
    <row r="770" spans="1:11" x14ac:dyDescent="0.25">
      <c r="A770" s="63" t="e">
        <f>IF(#REF!&lt;&gt;"",#REF!,"")</f>
        <v>#REF!</v>
      </c>
      <c r="B770" s="63" t="e">
        <f>IF(#REF!&lt;&gt;"",#REF!,"")</f>
        <v>#REF!</v>
      </c>
      <c r="C770" s="63" t="e">
        <f>IF(#REF!&lt;&gt;"",#REF!,"")</f>
        <v>#REF!</v>
      </c>
      <c r="D770" s="63" t="e">
        <f>IF(#REF!&lt;&gt;"",#REF!,"")</f>
        <v>#REF!</v>
      </c>
      <c r="E770" s="63" t="e">
        <f>IF(#REF!&lt;&gt;"",#REF!,"")</f>
        <v>#REF!</v>
      </c>
      <c r="F770" s="63" t="e">
        <f>IF(#REF!&lt;&gt;"",#REF!,"")</f>
        <v>#REF!</v>
      </c>
      <c r="G770" s="64" t="e">
        <f>IF(#REF!&lt;&gt;"",#REF!,"")</f>
        <v>#REF!</v>
      </c>
      <c r="H770" s="64" t="e">
        <f>IF(#REF!&lt;&gt;"",#REF!,"")</f>
        <v>#REF!</v>
      </c>
      <c r="I770" s="64" t="e">
        <f>IF(ISNA(VLOOKUP(B770,Base!$B$3:$I$198,8,0)),"",IF(VLOOKUP(B770,Base!$B$3:$I$198,8,0)&gt;42468,VLOOKUP(B770,Base!$B$3:$I$198,8,0),""))</f>
        <v>#REF!</v>
      </c>
      <c r="J770" s="63" t="e">
        <f t="shared" si="22"/>
        <v>#REF!</v>
      </c>
      <c r="K770" s="69" t="e">
        <f t="shared" si="23"/>
        <v>#REF!</v>
      </c>
    </row>
    <row r="771" spans="1:11" x14ac:dyDescent="0.25">
      <c r="A771" s="63" t="e">
        <f>IF(#REF!&lt;&gt;"",#REF!,"")</f>
        <v>#REF!</v>
      </c>
      <c r="B771" s="63" t="e">
        <f>IF(#REF!&lt;&gt;"",#REF!,"")</f>
        <v>#REF!</v>
      </c>
      <c r="C771" s="63" t="e">
        <f>IF(#REF!&lt;&gt;"",#REF!,"")</f>
        <v>#REF!</v>
      </c>
      <c r="D771" s="63" t="e">
        <f>IF(#REF!&lt;&gt;"",#REF!,"")</f>
        <v>#REF!</v>
      </c>
      <c r="E771" s="63" t="e">
        <f>IF(#REF!&lt;&gt;"",#REF!,"")</f>
        <v>#REF!</v>
      </c>
      <c r="F771" s="63" t="e">
        <f>IF(#REF!&lt;&gt;"",#REF!,"")</f>
        <v>#REF!</v>
      </c>
      <c r="G771" s="64" t="e">
        <f>IF(#REF!&lt;&gt;"",#REF!,"")</f>
        <v>#REF!</v>
      </c>
      <c r="H771" s="64" t="e">
        <f>IF(#REF!&lt;&gt;"",#REF!,"")</f>
        <v>#REF!</v>
      </c>
      <c r="I771" s="64" t="e">
        <f>IF(ISNA(VLOOKUP(B771,Base!$B$3:$I$198,8,0)),"",IF(VLOOKUP(B771,Base!$B$3:$I$198,8,0)&gt;42468,VLOOKUP(B771,Base!$B$3:$I$198,8,0),""))</f>
        <v>#REF!</v>
      </c>
      <c r="J771" s="63" t="e">
        <f t="shared" ref="J771:J834" si="24">IF(E771&lt;&gt;"",IF(E771="NO",IF(ISNUMBER(G771),IF(ISNUMBER(H771),H771-G771,"Sin fecha final"),"Sin fecha inicial"),"Permanente"),"")</f>
        <v>#REF!</v>
      </c>
      <c r="K771" s="69" t="e">
        <f t="shared" ref="K771:K834" si="25">IF(E771&lt;&gt;"",IF(E771="NO",IF(ISNUMBER(H771),IF(ISNUMBER(I771),I771-H771,"Sin fecha final"),"Sin fecha inicial"),"Permanente"),"")</f>
        <v>#REF!</v>
      </c>
    </row>
    <row r="772" spans="1:11" x14ac:dyDescent="0.25">
      <c r="A772" s="63" t="e">
        <f>IF(#REF!&lt;&gt;"",#REF!,"")</f>
        <v>#REF!</v>
      </c>
      <c r="B772" s="63" t="e">
        <f>IF(#REF!&lt;&gt;"",#REF!,"")</f>
        <v>#REF!</v>
      </c>
      <c r="C772" s="63" t="e">
        <f>IF(#REF!&lt;&gt;"",#REF!,"")</f>
        <v>#REF!</v>
      </c>
      <c r="D772" s="63" t="e">
        <f>IF(#REF!&lt;&gt;"",#REF!,"")</f>
        <v>#REF!</v>
      </c>
      <c r="E772" s="63" t="e">
        <f>IF(#REF!&lt;&gt;"",#REF!,"")</f>
        <v>#REF!</v>
      </c>
      <c r="F772" s="63" t="e">
        <f>IF(#REF!&lt;&gt;"",#REF!,"")</f>
        <v>#REF!</v>
      </c>
      <c r="G772" s="64" t="e">
        <f>IF(#REF!&lt;&gt;"",#REF!,"")</f>
        <v>#REF!</v>
      </c>
      <c r="H772" s="64" t="e">
        <f>IF(#REF!&lt;&gt;"",#REF!,"")</f>
        <v>#REF!</v>
      </c>
      <c r="I772" s="64" t="e">
        <f>IF(ISNA(VLOOKUP(B772,Base!$B$3:$I$198,8,0)),"",IF(VLOOKUP(B772,Base!$B$3:$I$198,8,0)&gt;42468,VLOOKUP(B772,Base!$B$3:$I$198,8,0),""))</f>
        <v>#REF!</v>
      </c>
      <c r="J772" s="63" t="e">
        <f t="shared" si="24"/>
        <v>#REF!</v>
      </c>
      <c r="K772" s="69" t="e">
        <f t="shared" si="25"/>
        <v>#REF!</v>
      </c>
    </row>
    <row r="773" spans="1:11" x14ac:dyDescent="0.25">
      <c r="A773" s="63" t="e">
        <f>IF(#REF!&lt;&gt;"",#REF!,"")</f>
        <v>#REF!</v>
      </c>
      <c r="B773" s="63" t="e">
        <f>IF(#REF!&lt;&gt;"",#REF!,"")</f>
        <v>#REF!</v>
      </c>
      <c r="C773" s="63" t="e">
        <f>IF(#REF!&lt;&gt;"",#REF!,"")</f>
        <v>#REF!</v>
      </c>
      <c r="D773" s="63" t="e">
        <f>IF(#REF!&lt;&gt;"",#REF!,"")</f>
        <v>#REF!</v>
      </c>
      <c r="E773" s="63" t="e">
        <f>IF(#REF!&lt;&gt;"",#REF!,"")</f>
        <v>#REF!</v>
      </c>
      <c r="F773" s="63" t="e">
        <f>IF(#REF!&lt;&gt;"",#REF!,"")</f>
        <v>#REF!</v>
      </c>
      <c r="G773" s="64" t="e">
        <f>IF(#REF!&lt;&gt;"",#REF!,"")</f>
        <v>#REF!</v>
      </c>
      <c r="H773" s="64" t="e">
        <f>IF(#REF!&lt;&gt;"",#REF!,"")</f>
        <v>#REF!</v>
      </c>
      <c r="I773" s="64" t="e">
        <f>IF(ISNA(VLOOKUP(B773,Base!$B$3:$I$198,8,0)),"",IF(VLOOKUP(B773,Base!$B$3:$I$198,8,0)&gt;42468,VLOOKUP(B773,Base!$B$3:$I$198,8,0),""))</f>
        <v>#REF!</v>
      </c>
      <c r="J773" s="63" t="e">
        <f t="shared" si="24"/>
        <v>#REF!</v>
      </c>
      <c r="K773" s="69" t="e">
        <f t="shared" si="25"/>
        <v>#REF!</v>
      </c>
    </row>
    <row r="774" spans="1:11" x14ac:dyDescent="0.25">
      <c r="A774" s="63" t="e">
        <f>IF(#REF!&lt;&gt;"",#REF!,"")</f>
        <v>#REF!</v>
      </c>
      <c r="B774" s="63" t="e">
        <f>IF(#REF!&lt;&gt;"",#REF!,"")</f>
        <v>#REF!</v>
      </c>
      <c r="C774" s="63" t="e">
        <f>IF(#REF!&lt;&gt;"",#REF!,"")</f>
        <v>#REF!</v>
      </c>
      <c r="D774" s="63" t="e">
        <f>IF(#REF!&lt;&gt;"",#REF!,"")</f>
        <v>#REF!</v>
      </c>
      <c r="E774" s="63" t="e">
        <f>IF(#REF!&lt;&gt;"",#REF!,"")</f>
        <v>#REF!</v>
      </c>
      <c r="F774" s="63" t="e">
        <f>IF(#REF!&lt;&gt;"",#REF!,"")</f>
        <v>#REF!</v>
      </c>
      <c r="G774" s="64" t="e">
        <f>IF(#REF!&lt;&gt;"",#REF!,"")</f>
        <v>#REF!</v>
      </c>
      <c r="H774" s="64" t="e">
        <f>IF(#REF!&lt;&gt;"",#REF!,"")</f>
        <v>#REF!</v>
      </c>
      <c r="I774" s="64" t="e">
        <f>IF(ISNA(VLOOKUP(B774,Base!$B$3:$I$198,8,0)),"",IF(VLOOKUP(B774,Base!$B$3:$I$198,8,0)&gt;42468,VLOOKUP(B774,Base!$B$3:$I$198,8,0),""))</f>
        <v>#REF!</v>
      </c>
      <c r="J774" s="63" t="e">
        <f t="shared" si="24"/>
        <v>#REF!</v>
      </c>
      <c r="K774" s="69" t="e">
        <f t="shared" si="25"/>
        <v>#REF!</v>
      </c>
    </row>
    <row r="775" spans="1:11" x14ac:dyDescent="0.25">
      <c r="A775" s="63" t="e">
        <f>IF(#REF!&lt;&gt;"",#REF!,"")</f>
        <v>#REF!</v>
      </c>
      <c r="B775" s="63" t="e">
        <f>IF(#REF!&lt;&gt;"",#REF!,"")</f>
        <v>#REF!</v>
      </c>
      <c r="C775" s="63" t="e">
        <f>IF(#REF!&lt;&gt;"",#REF!,"")</f>
        <v>#REF!</v>
      </c>
      <c r="D775" s="63" t="e">
        <f>IF(#REF!&lt;&gt;"",#REF!,"")</f>
        <v>#REF!</v>
      </c>
      <c r="E775" s="63" t="e">
        <f>IF(#REF!&lt;&gt;"",#REF!,"")</f>
        <v>#REF!</v>
      </c>
      <c r="F775" s="63" t="e">
        <f>IF(#REF!&lt;&gt;"",#REF!,"")</f>
        <v>#REF!</v>
      </c>
      <c r="G775" s="64" t="e">
        <f>IF(#REF!&lt;&gt;"",#REF!,"")</f>
        <v>#REF!</v>
      </c>
      <c r="H775" s="64" t="e">
        <f>IF(#REF!&lt;&gt;"",#REF!,"")</f>
        <v>#REF!</v>
      </c>
      <c r="I775" s="64" t="e">
        <f>IF(ISNA(VLOOKUP(B775,Base!$B$3:$I$198,8,0)),"",IF(VLOOKUP(B775,Base!$B$3:$I$198,8,0)&gt;42468,VLOOKUP(B775,Base!$B$3:$I$198,8,0),""))</f>
        <v>#REF!</v>
      </c>
      <c r="J775" s="63" t="e">
        <f t="shared" si="24"/>
        <v>#REF!</v>
      </c>
      <c r="K775" s="69" t="e">
        <f t="shared" si="25"/>
        <v>#REF!</v>
      </c>
    </row>
    <row r="776" spans="1:11" x14ac:dyDescent="0.25">
      <c r="A776" s="63" t="e">
        <f>IF(#REF!&lt;&gt;"",#REF!,"")</f>
        <v>#REF!</v>
      </c>
      <c r="B776" s="63" t="e">
        <f>IF(#REF!&lt;&gt;"",#REF!,"")</f>
        <v>#REF!</v>
      </c>
      <c r="C776" s="63" t="e">
        <f>IF(#REF!&lt;&gt;"",#REF!,"")</f>
        <v>#REF!</v>
      </c>
      <c r="D776" s="63" t="e">
        <f>IF(#REF!&lt;&gt;"",#REF!,"")</f>
        <v>#REF!</v>
      </c>
      <c r="E776" s="63" t="e">
        <f>IF(#REF!&lt;&gt;"",#REF!,"")</f>
        <v>#REF!</v>
      </c>
      <c r="F776" s="63" t="e">
        <f>IF(#REF!&lt;&gt;"",#REF!,"")</f>
        <v>#REF!</v>
      </c>
      <c r="G776" s="64" t="e">
        <f>IF(#REF!&lt;&gt;"",#REF!,"")</f>
        <v>#REF!</v>
      </c>
      <c r="H776" s="64" t="e">
        <f>IF(#REF!&lt;&gt;"",#REF!,"")</f>
        <v>#REF!</v>
      </c>
      <c r="I776" s="64" t="e">
        <f>IF(ISNA(VLOOKUP(B776,Base!$B$3:$I$198,8,0)),"",IF(VLOOKUP(B776,Base!$B$3:$I$198,8,0)&gt;42468,VLOOKUP(B776,Base!$B$3:$I$198,8,0),""))</f>
        <v>#REF!</v>
      </c>
      <c r="J776" s="63" t="e">
        <f t="shared" si="24"/>
        <v>#REF!</v>
      </c>
      <c r="K776" s="69" t="e">
        <f t="shared" si="25"/>
        <v>#REF!</v>
      </c>
    </row>
    <row r="777" spans="1:11" x14ac:dyDescent="0.25">
      <c r="A777" s="63" t="e">
        <f>IF(#REF!&lt;&gt;"",#REF!,"")</f>
        <v>#REF!</v>
      </c>
      <c r="B777" s="63" t="e">
        <f>IF(#REF!&lt;&gt;"",#REF!,"")</f>
        <v>#REF!</v>
      </c>
      <c r="C777" s="63" t="e">
        <f>IF(#REF!&lt;&gt;"",#REF!,"")</f>
        <v>#REF!</v>
      </c>
      <c r="D777" s="63" t="e">
        <f>IF(#REF!&lt;&gt;"",#REF!,"")</f>
        <v>#REF!</v>
      </c>
      <c r="E777" s="63" t="e">
        <f>IF(#REF!&lt;&gt;"",#REF!,"")</f>
        <v>#REF!</v>
      </c>
      <c r="F777" s="63" t="e">
        <f>IF(#REF!&lt;&gt;"",#REF!,"")</f>
        <v>#REF!</v>
      </c>
      <c r="G777" s="64" t="e">
        <f>IF(#REF!&lt;&gt;"",#REF!,"")</f>
        <v>#REF!</v>
      </c>
      <c r="H777" s="64" t="e">
        <f>IF(#REF!&lt;&gt;"",#REF!,"")</f>
        <v>#REF!</v>
      </c>
      <c r="I777" s="64" t="e">
        <f>IF(ISNA(VLOOKUP(B777,Base!$B$3:$I$198,8,0)),"",IF(VLOOKUP(B777,Base!$B$3:$I$198,8,0)&gt;42468,VLOOKUP(B777,Base!$B$3:$I$198,8,0),""))</f>
        <v>#REF!</v>
      </c>
      <c r="J777" s="63" t="e">
        <f t="shared" si="24"/>
        <v>#REF!</v>
      </c>
      <c r="K777" s="69" t="e">
        <f t="shared" si="25"/>
        <v>#REF!</v>
      </c>
    </row>
    <row r="778" spans="1:11" x14ac:dyDescent="0.25">
      <c r="A778" s="63" t="e">
        <f>IF(#REF!&lt;&gt;"",#REF!,"")</f>
        <v>#REF!</v>
      </c>
      <c r="B778" s="63" t="e">
        <f>IF(#REF!&lt;&gt;"",#REF!,"")</f>
        <v>#REF!</v>
      </c>
      <c r="C778" s="63" t="e">
        <f>IF(#REF!&lt;&gt;"",#REF!,"")</f>
        <v>#REF!</v>
      </c>
      <c r="D778" s="63" t="e">
        <f>IF(#REF!&lt;&gt;"",#REF!,"")</f>
        <v>#REF!</v>
      </c>
      <c r="E778" s="63" t="e">
        <f>IF(#REF!&lt;&gt;"",#REF!,"")</f>
        <v>#REF!</v>
      </c>
      <c r="F778" s="63" t="e">
        <f>IF(#REF!&lt;&gt;"",#REF!,"")</f>
        <v>#REF!</v>
      </c>
      <c r="G778" s="64" t="e">
        <f>IF(#REF!&lt;&gt;"",#REF!,"")</f>
        <v>#REF!</v>
      </c>
      <c r="H778" s="64" t="e">
        <f>IF(#REF!&lt;&gt;"",#REF!,"")</f>
        <v>#REF!</v>
      </c>
      <c r="I778" s="64" t="e">
        <f>IF(ISNA(VLOOKUP(B778,Base!$B$3:$I$198,8,0)),"",IF(VLOOKUP(B778,Base!$B$3:$I$198,8,0)&gt;42468,VLOOKUP(B778,Base!$B$3:$I$198,8,0),""))</f>
        <v>#REF!</v>
      </c>
      <c r="J778" s="63" t="e">
        <f t="shared" si="24"/>
        <v>#REF!</v>
      </c>
      <c r="K778" s="69" t="e">
        <f t="shared" si="25"/>
        <v>#REF!</v>
      </c>
    </row>
    <row r="779" spans="1:11" x14ac:dyDescent="0.25">
      <c r="A779" s="63" t="e">
        <f>IF(#REF!&lt;&gt;"",#REF!,"")</f>
        <v>#REF!</v>
      </c>
      <c r="B779" s="63" t="e">
        <f>IF(#REF!&lt;&gt;"",#REF!,"")</f>
        <v>#REF!</v>
      </c>
      <c r="C779" s="63" t="e">
        <f>IF(#REF!&lt;&gt;"",#REF!,"")</f>
        <v>#REF!</v>
      </c>
      <c r="D779" s="63" t="e">
        <f>IF(#REF!&lt;&gt;"",#REF!,"")</f>
        <v>#REF!</v>
      </c>
      <c r="E779" s="63" t="e">
        <f>IF(#REF!&lt;&gt;"",#REF!,"")</f>
        <v>#REF!</v>
      </c>
      <c r="F779" s="63" t="e">
        <f>IF(#REF!&lt;&gt;"",#REF!,"")</f>
        <v>#REF!</v>
      </c>
      <c r="G779" s="64" t="e">
        <f>IF(#REF!&lt;&gt;"",#REF!,"")</f>
        <v>#REF!</v>
      </c>
      <c r="H779" s="64" t="e">
        <f>IF(#REF!&lt;&gt;"",#REF!,"")</f>
        <v>#REF!</v>
      </c>
      <c r="I779" s="64" t="e">
        <f>IF(ISNA(VLOOKUP(B779,Base!$B$3:$I$198,8,0)),"",IF(VLOOKUP(B779,Base!$B$3:$I$198,8,0)&gt;42468,VLOOKUP(B779,Base!$B$3:$I$198,8,0),""))</f>
        <v>#REF!</v>
      </c>
      <c r="J779" s="63" t="e">
        <f t="shared" si="24"/>
        <v>#REF!</v>
      </c>
      <c r="K779" s="69" t="e">
        <f t="shared" si="25"/>
        <v>#REF!</v>
      </c>
    </row>
    <row r="780" spans="1:11" x14ac:dyDescent="0.25">
      <c r="A780" s="63" t="e">
        <f>IF(#REF!&lt;&gt;"",#REF!,"")</f>
        <v>#REF!</v>
      </c>
      <c r="B780" s="63" t="e">
        <f>IF(#REF!&lt;&gt;"",#REF!,"")</f>
        <v>#REF!</v>
      </c>
      <c r="C780" s="63" t="e">
        <f>IF(#REF!&lt;&gt;"",#REF!,"")</f>
        <v>#REF!</v>
      </c>
      <c r="D780" s="63" t="e">
        <f>IF(#REF!&lt;&gt;"",#REF!,"")</f>
        <v>#REF!</v>
      </c>
      <c r="E780" s="63" t="e">
        <f>IF(#REF!&lt;&gt;"",#REF!,"")</f>
        <v>#REF!</v>
      </c>
      <c r="F780" s="63" t="e">
        <f>IF(#REF!&lt;&gt;"",#REF!,"")</f>
        <v>#REF!</v>
      </c>
      <c r="G780" s="64" t="e">
        <f>IF(#REF!&lt;&gt;"",#REF!,"")</f>
        <v>#REF!</v>
      </c>
      <c r="H780" s="64" t="e">
        <f>IF(#REF!&lt;&gt;"",#REF!,"")</f>
        <v>#REF!</v>
      </c>
      <c r="I780" s="64" t="e">
        <f>IF(ISNA(VLOOKUP(B780,Base!$B$3:$I$198,8,0)),"",IF(VLOOKUP(B780,Base!$B$3:$I$198,8,0)&gt;42468,VLOOKUP(B780,Base!$B$3:$I$198,8,0),""))</f>
        <v>#REF!</v>
      </c>
      <c r="J780" s="63" t="e">
        <f t="shared" si="24"/>
        <v>#REF!</v>
      </c>
      <c r="K780" s="69" t="e">
        <f t="shared" si="25"/>
        <v>#REF!</v>
      </c>
    </row>
    <row r="781" spans="1:11" x14ac:dyDescent="0.25">
      <c r="A781" s="63" t="e">
        <f>IF(#REF!&lt;&gt;"",#REF!,"")</f>
        <v>#REF!</v>
      </c>
      <c r="B781" s="63" t="e">
        <f>IF(#REF!&lt;&gt;"",#REF!,"")</f>
        <v>#REF!</v>
      </c>
      <c r="C781" s="63" t="e">
        <f>IF(#REF!&lt;&gt;"",#REF!,"")</f>
        <v>#REF!</v>
      </c>
      <c r="D781" s="63" t="e">
        <f>IF(#REF!&lt;&gt;"",#REF!,"")</f>
        <v>#REF!</v>
      </c>
      <c r="E781" s="63" t="e">
        <f>IF(#REF!&lt;&gt;"",#REF!,"")</f>
        <v>#REF!</v>
      </c>
      <c r="F781" s="63" t="e">
        <f>IF(#REF!&lt;&gt;"",#REF!,"")</f>
        <v>#REF!</v>
      </c>
      <c r="G781" s="64" t="e">
        <f>IF(#REF!&lt;&gt;"",#REF!,"")</f>
        <v>#REF!</v>
      </c>
      <c r="H781" s="64" t="e">
        <f>IF(#REF!&lt;&gt;"",#REF!,"")</f>
        <v>#REF!</v>
      </c>
      <c r="I781" s="64" t="e">
        <f>IF(ISNA(VLOOKUP(B781,Base!$B$3:$I$198,8,0)),"",IF(VLOOKUP(B781,Base!$B$3:$I$198,8,0)&gt;42468,VLOOKUP(B781,Base!$B$3:$I$198,8,0),""))</f>
        <v>#REF!</v>
      </c>
      <c r="J781" s="63" t="e">
        <f t="shared" si="24"/>
        <v>#REF!</v>
      </c>
      <c r="K781" s="69" t="e">
        <f t="shared" si="25"/>
        <v>#REF!</v>
      </c>
    </row>
    <row r="782" spans="1:11" x14ac:dyDescent="0.25">
      <c r="A782" s="63" t="e">
        <f>IF(#REF!&lt;&gt;"",#REF!,"")</f>
        <v>#REF!</v>
      </c>
      <c r="B782" s="63" t="e">
        <f>IF(#REF!&lt;&gt;"",#REF!,"")</f>
        <v>#REF!</v>
      </c>
      <c r="C782" s="63" t="e">
        <f>IF(#REF!&lt;&gt;"",#REF!,"")</f>
        <v>#REF!</v>
      </c>
      <c r="D782" s="63" t="e">
        <f>IF(#REF!&lt;&gt;"",#REF!,"")</f>
        <v>#REF!</v>
      </c>
      <c r="E782" s="63" t="e">
        <f>IF(#REF!&lt;&gt;"",#REF!,"")</f>
        <v>#REF!</v>
      </c>
      <c r="F782" s="63" t="e">
        <f>IF(#REF!&lt;&gt;"",#REF!,"")</f>
        <v>#REF!</v>
      </c>
      <c r="G782" s="64" t="e">
        <f>IF(#REF!&lt;&gt;"",#REF!,"")</f>
        <v>#REF!</v>
      </c>
      <c r="H782" s="64" t="e">
        <f>IF(#REF!&lt;&gt;"",#REF!,"")</f>
        <v>#REF!</v>
      </c>
      <c r="I782" s="64" t="e">
        <f>IF(ISNA(VLOOKUP(B782,Base!$B$3:$I$198,8,0)),"",IF(VLOOKUP(B782,Base!$B$3:$I$198,8,0)&gt;42468,VLOOKUP(B782,Base!$B$3:$I$198,8,0),""))</f>
        <v>#REF!</v>
      </c>
      <c r="J782" s="63" t="e">
        <f t="shared" si="24"/>
        <v>#REF!</v>
      </c>
      <c r="K782" s="69" t="e">
        <f t="shared" si="25"/>
        <v>#REF!</v>
      </c>
    </row>
    <row r="783" spans="1:11" x14ac:dyDescent="0.25">
      <c r="A783" s="63" t="e">
        <f>IF(#REF!&lt;&gt;"",#REF!,"")</f>
        <v>#REF!</v>
      </c>
      <c r="B783" s="63" t="e">
        <f>IF(#REF!&lt;&gt;"",#REF!,"")</f>
        <v>#REF!</v>
      </c>
      <c r="C783" s="63" t="e">
        <f>IF(#REF!&lt;&gt;"",#REF!,"")</f>
        <v>#REF!</v>
      </c>
      <c r="D783" s="63" t="e">
        <f>IF(#REF!&lt;&gt;"",#REF!,"")</f>
        <v>#REF!</v>
      </c>
      <c r="E783" s="63" t="e">
        <f>IF(#REF!&lt;&gt;"",#REF!,"")</f>
        <v>#REF!</v>
      </c>
      <c r="F783" s="63" t="e">
        <f>IF(#REF!&lt;&gt;"",#REF!,"")</f>
        <v>#REF!</v>
      </c>
      <c r="G783" s="64" t="e">
        <f>IF(#REF!&lt;&gt;"",#REF!,"")</f>
        <v>#REF!</v>
      </c>
      <c r="H783" s="64" t="e">
        <f>IF(#REF!&lt;&gt;"",#REF!,"")</f>
        <v>#REF!</v>
      </c>
      <c r="I783" s="64" t="e">
        <f>IF(ISNA(VLOOKUP(B783,Base!$B$3:$I$198,8,0)),"",IF(VLOOKUP(B783,Base!$B$3:$I$198,8,0)&gt;42468,VLOOKUP(B783,Base!$B$3:$I$198,8,0),""))</f>
        <v>#REF!</v>
      </c>
      <c r="J783" s="63" t="e">
        <f t="shared" si="24"/>
        <v>#REF!</v>
      </c>
      <c r="K783" s="69" t="e">
        <f t="shared" si="25"/>
        <v>#REF!</v>
      </c>
    </row>
    <row r="784" spans="1:11" x14ac:dyDescent="0.25">
      <c r="A784" s="63" t="e">
        <f>IF(#REF!&lt;&gt;"",#REF!,"")</f>
        <v>#REF!</v>
      </c>
      <c r="B784" s="63" t="e">
        <f>IF(#REF!&lt;&gt;"",#REF!,"")</f>
        <v>#REF!</v>
      </c>
      <c r="C784" s="63" t="e">
        <f>IF(#REF!&lt;&gt;"",#REF!,"")</f>
        <v>#REF!</v>
      </c>
      <c r="D784" s="63" t="e">
        <f>IF(#REF!&lt;&gt;"",#REF!,"")</f>
        <v>#REF!</v>
      </c>
      <c r="E784" s="63" t="e">
        <f>IF(#REF!&lt;&gt;"",#REF!,"")</f>
        <v>#REF!</v>
      </c>
      <c r="F784" s="63" t="e">
        <f>IF(#REF!&lt;&gt;"",#REF!,"")</f>
        <v>#REF!</v>
      </c>
      <c r="G784" s="64" t="e">
        <f>IF(#REF!&lt;&gt;"",#REF!,"")</f>
        <v>#REF!</v>
      </c>
      <c r="H784" s="64" t="e">
        <f>IF(#REF!&lt;&gt;"",#REF!,"")</f>
        <v>#REF!</v>
      </c>
      <c r="I784" s="64" t="e">
        <f>IF(ISNA(VLOOKUP(B784,Base!$B$3:$I$198,8,0)),"",IF(VLOOKUP(B784,Base!$B$3:$I$198,8,0)&gt;42468,VLOOKUP(B784,Base!$B$3:$I$198,8,0),""))</f>
        <v>#REF!</v>
      </c>
      <c r="J784" s="63" t="e">
        <f t="shared" si="24"/>
        <v>#REF!</v>
      </c>
      <c r="K784" s="69" t="e">
        <f t="shared" si="25"/>
        <v>#REF!</v>
      </c>
    </row>
    <row r="785" spans="1:11" x14ac:dyDescent="0.25">
      <c r="A785" s="63" t="e">
        <f>IF(#REF!&lt;&gt;"",#REF!,"")</f>
        <v>#REF!</v>
      </c>
      <c r="B785" s="63" t="e">
        <f>IF(#REF!&lt;&gt;"",#REF!,"")</f>
        <v>#REF!</v>
      </c>
      <c r="C785" s="63" t="e">
        <f>IF(#REF!&lt;&gt;"",#REF!,"")</f>
        <v>#REF!</v>
      </c>
      <c r="D785" s="63" t="e">
        <f>IF(#REF!&lt;&gt;"",#REF!,"")</f>
        <v>#REF!</v>
      </c>
      <c r="E785" s="63" t="e">
        <f>IF(#REF!&lt;&gt;"",#REF!,"")</f>
        <v>#REF!</v>
      </c>
      <c r="F785" s="63" t="e">
        <f>IF(#REF!&lt;&gt;"",#REF!,"")</f>
        <v>#REF!</v>
      </c>
      <c r="G785" s="64" t="e">
        <f>IF(#REF!&lt;&gt;"",#REF!,"")</f>
        <v>#REF!</v>
      </c>
      <c r="H785" s="64" t="e">
        <f>IF(#REF!&lt;&gt;"",#REF!,"")</f>
        <v>#REF!</v>
      </c>
      <c r="I785" s="64" t="e">
        <f>IF(ISNA(VLOOKUP(B785,Base!$B$3:$I$198,8,0)),"",IF(VLOOKUP(B785,Base!$B$3:$I$198,8,0)&gt;42468,VLOOKUP(B785,Base!$B$3:$I$198,8,0),""))</f>
        <v>#REF!</v>
      </c>
      <c r="J785" s="63" t="e">
        <f t="shared" si="24"/>
        <v>#REF!</v>
      </c>
      <c r="K785" s="69" t="e">
        <f t="shared" si="25"/>
        <v>#REF!</v>
      </c>
    </row>
    <row r="786" spans="1:11" x14ac:dyDescent="0.25">
      <c r="A786" s="63" t="e">
        <f>IF(#REF!&lt;&gt;"",#REF!,"")</f>
        <v>#REF!</v>
      </c>
      <c r="B786" s="63" t="e">
        <f>IF(#REF!&lt;&gt;"",#REF!,"")</f>
        <v>#REF!</v>
      </c>
      <c r="C786" s="63" t="e">
        <f>IF(#REF!&lt;&gt;"",#REF!,"")</f>
        <v>#REF!</v>
      </c>
      <c r="D786" s="63" t="e">
        <f>IF(#REF!&lt;&gt;"",#REF!,"")</f>
        <v>#REF!</v>
      </c>
      <c r="E786" s="63" t="e">
        <f>IF(#REF!&lt;&gt;"",#REF!,"")</f>
        <v>#REF!</v>
      </c>
      <c r="F786" s="63" t="e">
        <f>IF(#REF!&lt;&gt;"",#REF!,"")</f>
        <v>#REF!</v>
      </c>
      <c r="G786" s="64" t="e">
        <f>IF(#REF!&lt;&gt;"",#REF!,"")</f>
        <v>#REF!</v>
      </c>
      <c r="H786" s="64" t="e">
        <f>IF(#REF!&lt;&gt;"",#REF!,"")</f>
        <v>#REF!</v>
      </c>
      <c r="I786" s="64" t="e">
        <f>IF(ISNA(VLOOKUP(B786,Base!$B$3:$I$198,8,0)),"",IF(VLOOKUP(B786,Base!$B$3:$I$198,8,0)&gt;42468,VLOOKUP(B786,Base!$B$3:$I$198,8,0),""))</f>
        <v>#REF!</v>
      </c>
      <c r="J786" s="63" t="e">
        <f t="shared" si="24"/>
        <v>#REF!</v>
      </c>
      <c r="K786" s="69" t="e">
        <f t="shared" si="25"/>
        <v>#REF!</v>
      </c>
    </row>
    <row r="787" spans="1:11" x14ac:dyDescent="0.25">
      <c r="A787" s="63" t="e">
        <f>IF(#REF!&lt;&gt;"",#REF!,"")</f>
        <v>#REF!</v>
      </c>
      <c r="B787" s="63" t="e">
        <f>IF(#REF!&lt;&gt;"",#REF!,"")</f>
        <v>#REF!</v>
      </c>
      <c r="C787" s="63" t="e">
        <f>IF(#REF!&lt;&gt;"",#REF!,"")</f>
        <v>#REF!</v>
      </c>
      <c r="D787" s="63" t="e">
        <f>IF(#REF!&lt;&gt;"",#REF!,"")</f>
        <v>#REF!</v>
      </c>
      <c r="E787" s="63" t="e">
        <f>IF(#REF!&lt;&gt;"",#REF!,"")</f>
        <v>#REF!</v>
      </c>
      <c r="F787" s="63" t="e">
        <f>IF(#REF!&lt;&gt;"",#REF!,"")</f>
        <v>#REF!</v>
      </c>
      <c r="G787" s="64" t="e">
        <f>IF(#REF!&lt;&gt;"",#REF!,"")</f>
        <v>#REF!</v>
      </c>
      <c r="H787" s="64" t="e">
        <f>IF(#REF!&lt;&gt;"",#REF!,"")</f>
        <v>#REF!</v>
      </c>
      <c r="I787" s="64" t="e">
        <f>IF(ISNA(VLOOKUP(B787,Base!$B$3:$I$198,8,0)),"",IF(VLOOKUP(B787,Base!$B$3:$I$198,8,0)&gt;42468,VLOOKUP(B787,Base!$B$3:$I$198,8,0),""))</f>
        <v>#REF!</v>
      </c>
      <c r="J787" s="63" t="e">
        <f t="shared" si="24"/>
        <v>#REF!</v>
      </c>
      <c r="K787" s="69" t="e">
        <f t="shared" si="25"/>
        <v>#REF!</v>
      </c>
    </row>
    <row r="788" spans="1:11" x14ac:dyDescent="0.25">
      <c r="A788" s="63" t="e">
        <f>IF(#REF!&lt;&gt;"",#REF!,"")</f>
        <v>#REF!</v>
      </c>
      <c r="B788" s="63" t="e">
        <f>IF(#REF!&lt;&gt;"",#REF!,"")</f>
        <v>#REF!</v>
      </c>
      <c r="C788" s="63" t="e">
        <f>IF(#REF!&lt;&gt;"",#REF!,"")</f>
        <v>#REF!</v>
      </c>
      <c r="D788" s="63" t="e">
        <f>IF(#REF!&lt;&gt;"",#REF!,"")</f>
        <v>#REF!</v>
      </c>
      <c r="E788" s="63" t="e">
        <f>IF(#REF!&lt;&gt;"",#REF!,"")</f>
        <v>#REF!</v>
      </c>
      <c r="F788" s="63" t="e">
        <f>IF(#REF!&lt;&gt;"",#REF!,"")</f>
        <v>#REF!</v>
      </c>
      <c r="G788" s="64" t="e">
        <f>IF(#REF!&lt;&gt;"",#REF!,"")</f>
        <v>#REF!</v>
      </c>
      <c r="H788" s="64" t="e">
        <f>IF(#REF!&lt;&gt;"",#REF!,"")</f>
        <v>#REF!</v>
      </c>
      <c r="I788" s="64" t="e">
        <f>IF(ISNA(VLOOKUP(B788,Base!$B$3:$I$198,8,0)),"",IF(VLOOKUP(B788,Base!$B$3:$I$198,8,0)&gt;42468,VLOOKUP(B788,Base!$B$3:$I$198,8,0),""))</f>
        <v>#REF!</v>
      </c>
      <c r="J788" s="63" t="e">
        <f t="shared" si="24"/>
        <v>#REF!</v>
      </c>
      <c r="K788" s="69" t="e">
        <f t="shared" si="25"/>
        <v>#REF!</v>
      </c>
    </row>
    <row r="789" spans="1:11" x14ac:dyDescent="0.25">
      <c r="A789" s="63" t="e">
        <f>IF(#REF!&lt;&gt;"",#REF!,"")</f>
        <v>#REF!</v>
      </c>
      <c r="B789" s="63" t="e">
        <f>IF(#REF!&lt;&gt;"",#REF!,"")</f>
        <v>#REF!</v>
      </c>
      <c r="C789" s="63" t="e">
        <f>IF(#REF!&lt;&gt;"",#REF!,"")</f>
        <v>#REF!</v>
      </c>
      <c r="D789" s="63" t="e">
        <f>IF(#REF!&lt;&gt;"",#REF!,"")</f>
        <v>#REF!</v>
      </c>
      <c r="E789" s="63" t="e">
        <f>IF(#REF!&lt;&gt;"",#REF!,"")</f>
        <v>#REF!</v>
      </c>
      <c r="F789" s="63" t="e">
        <f>IF(#REF!&lt;&gt;"",#REF!,"")</f>
        <v>#REF!</v>
      </c>
      <c r="G789" s="64" t="e">
        <f>IF(#REF!&lt;&gt;"",#REF!,"")</f>
        <v>#REF!</v>
      </c>
      <c r="H789" s="64" t="e">
        <f>IF(#REF!&lt;&gt;"",#REF!,"")</f>
        <v>#REF!</v>
      </c>
      <c r="I789" s="64" t="e">
        <f>IF(ISNA(VLOOKUP(B789,Base!$B$3:$I$198,8,0)),"",IF(VLOOKUP(B789,Base!$B$3:$I$198,8,0)&gt;42468,VLOOKUP(B789,Base!$B$3:$I$198,8,0),""))</f>
        <v>#REF!</v>
      </c>
      <c r="J789" s="63" t="e">
        <f t="shared" si="24"/>
        <v>#REF!</v>
      </c>
      <c r="K789" s="69" t="e">
        <f t="shared" si="25"/>
        <v>#REF!</v>
      </c>
    </row>
    <row r="790" spans="1:11" x14ac:dyDescent="0.25">
      <c r="A790" s="63" t="e">
        <f>IF(#REF!&lt;&gt;"",#REF!,"")</f>
        <v>#REF!</v>
      </c>
      <c r="B790" s="63" t="e">
        <f>IF(#REF!&lt;&gt;"",#REF!,"")</f>
        <v>#REF!</v>
      </c>
      <c r="C790" s="63" t="e">
        <f>IF(#REF!&lt;&gt;"",#REF!,"")</f>
        <v>#REF!</v>
      </c>
      <c r="D790" s="63" t="e">
        <f>IF(#REF!&lt;&gt;"",#REF!,"")</f>
        <v>#REF!</v>
      </c>
      <c r="E790" s="63" t="e">
        <f>IF(#REF!&lt;&gt;"",#REF!,"")</f>
        <v>#REF!</v>
      </c>
      <c r="F790" s="63" t="e">
        <f>IF(#REF!&lt;&gt;"",#REF!,"")</f>
        <v>#REF!</v>
      </c>
      <c r="G790" s="64" t="e">
        <f>IF(#REF!&lt;&gt;"",#REF!,"")</f>
        <v>#REF!</v>
      </c>
      <c r="H790" s="64" t="e">
        <f>IF(#REF!&lt;&gt;"",#REF!,"")</f>
        <v>#REF!</v>
      </c>
      <c r="I790" s="64" t="e">
        <f>IF(ISNA(VLOOKUP(B790,Base!$B$3:$I$198,8,0)),"",IF(VLOOKUP(B790,Base!$B$3:$I$198,8,0)&gt;42468,VLOOKUP(B790,Base!$B$3:$I$198,8,0),""))</f>
        <v>#REF!</v>
      </c>
      <c r="J790" s="63" t="e">
        <f t="shared" si="24"/>
        <v>#REF!</v>
      </c>
      <c r="K790" s="69" t="e">
        <f t="shared" si="25"/>
        <v>#REF!</v>
      </c>
    </row>
    <row r="791" spans="1:11" x14ac:dyDescent="0.25">
      <c r="A791" s="63" t="e">
        <f>IF(#REF!&lt;&gt;"",#REF!,"")</f>
        <v>#REF!</v>
      </c>
      <c r="B791" s="63" t="e">
        <f>IF(#REF!&lt;&gt;"",#REF!,"")</f>
        <v>#REF!</v>
      </c>
      <c r="C791" s="63" t="e">
        <f>IF(#REF!&lt;&gt;"",#REF!,"")</f>
        <v>#REF!</v>
      </c>
      <c r="D791" s="63" t="e">
        <f>IF(#REF!&lt;&gt;"",#REF!,"")</f>
        <v>#REF!</v>
      </c>
      <c r="E791" s="63" t="e">
        <f>IF(#REF!&lt;&gt;"",#REF!,"")</f>
        <v>#REF!</v>
      </c>
      <c r="F791" s="63" t="e">
        <f>IF(#REF!&lt;&gt;"",#REF!,"")</f>
        <v>#REF!</v>
      </c>
      <c r="G791" s="64" t="e">
        <f>IF(#REF!&lt;&gt;"",#REF!,"")</f>
        <v>#REF!</v>
      </c>
      <c r="H791" s="64" t="e">
        <f>IF(#REF!&lt;&gt;"",#REF!,"")</f>
        <v>#REF!</v>
      </c>
      <c r="I791" s="64" t="e">
        <f>IF(ISNA(VLOOKUP(B791,Base!$B$3:$I$198,8,0)),"",IF(VLOOKUP(B791,Base!$B$3:$I$198,8,0)&gt;42468,VLOOKUP(B791,Base!$B$3:$I$198,8,0),""))</f>
        <v>#REF!</v>
      </c>
      <c r="J791" s="63" t="e">
        <f t="shared" si="24"/>
        <v>#REF!</v>
      </c>
      <c r="K791" s="69" t="e">
        <f t="shared" si="25"/>
        <v>#REF!</v>
      </c>
    </row>
    <row r="792" spans="1:11" x14ac:dyDescent="0.25">
      <c r="A792" s="63" t="e">
        <f>IF(#REF!&lt;&gt;"",#REF!,"")</f>
        <v>#REF!</v>
      </c>
      <c r="B792" s="63" t="e">
        <f>IF(#REF!&lt;&gt;"",#REF!,"")</f>
        <v>#REF!</v>
      </c>
      <c r="C792" s="63" t="e">
        <f>IF(#REF!&lt;&gt;"",#REF!,"")</f>
        <v>#REF!</v>
      </c>
      <c r="D792" s="63" t="e">
        <f>IF(#REF!&lt;&gt;"",#REF!,"")</f>
        <v>#REF!</v>
      </c>
      <c r="E792" s="63" t="e">
        <f>IF(#REF!&lt;&gt;"",#REF!,"")</f>
        <v>#REF!</v>
      </c>
      <c r="F792" s="63" t="e">
        <f>IF(#REF!&lt;&gt;"",#REF!,"")</f>
        <v>#REF!</v>
      </c>
      <c r="G792" s="64" t="e">
        <f>IF(#REF!&lt;&gt;"",#REF!,"")</f>
        <v>#REF!</v>
      </c>
      <c r="H792" s="64" t="e">
        <f>IF(#REF!&lt;&gt;"",#REF!,"")</f>
        <v>#REF!</v>
      </c>
      <c r="I792" s="64" t="e">
        <f>IF(ISNA(VLOOKUP(B792,Base!$B$3:$I$198,8,0)),"",IF(VLOOKUP(B792,Base!$B$3:$I$198,8,0)&gt;42468,VLOOKUP(B792,Base!$B$3:$I$198,8,0),""))</f>
        <v>#REF!</v>
      </c>
      <c r="J792" s="63" t="e">
        <f t="shared" si="24"/>
        <v>#REF!</v>
      </c>
      <c r="K792" s="69" t="e">
        <f t="shared" si="25"/>
        <v>#REF!</v>
      </c>
    </row>
    <row r="793" spans="1:11" x14ac:dyDescent="0.25">
      <c r="A793" s="63" t="e">
        <f>IF(#REF!&lt;&gt;"",#REF!,"")</f>
        <v>#REF!</v>
      </c>
      <c r="B793" s="63" t="e">
        <f>IF(#REF!&lt;&gt;"",#REF!,"")</f>
        <v>#REF!</v>
      </c>
      <c r="C793" s="63" t="e">
        <f>IF(#REF!&lt;&gt;"",#REF!,"")</f>
        <v>#REF!</v>
      </c>
      <c r="D793" s="63" t="e">
        <f>IF(#REF!&lt;&gt;"",#REF!,"")</f>
        <v>#REF!</v>
      </c>
      <c r="E793" s="63" t="e">
        <f>IF(#REF!&lt;&gt;"",#REF!,"")</f>
        <v>#REF!</v>
      </c>
      <c r="F793" s="63" t="e">
        <f>IF(#REF!&lt;&gt;"",#REF!,"")</f>
        <v>#REF!</v>
      </c>
      <c r="G793" s="64" t="e">
        <f>IF(#REF!&lt;&gt;"",#REF!,"")</f>
        <v>#REF!</v>
      </c>
      <c r="H793" s="64" t="e">
        <f>IF(#REF!&lt;&gt;"",#REF!,"")</f>
        <v>#REF!</v>
      </c>
      <c r="I793" s="64" t="e">
        <f>IF(ISNA(VLOOKUP(B793,Base!$B$3:$I$198,8,0)),"",IF(VLOOKUP(B793,Base!$B$3:$I$198,8,0)&gt;42468,VLOOKUP(B793,Base!$B$3:$I$198,8,0),""))</f>
        <v>#REF!</v>
      </c>
      <c r="J793" s="63" t="e">
        <f t="shared" si="24"/>
        <v>#REF!</v>
      </c>
      <c r="K793" s="69" t="e">
        <f t="shared" si="25"/>
        <v>#REF!</v>
      </c>
    </row>
    <row r="794" spans="1:11" x14ac:dyDescent="0.25">
      <c r="A794" s="63" t="e">
        <f>IF(#REF!&lt;&gt;"",#REF!,"")</f>
        <v>#REF!</v>
      </c>
      <c r="B794" s="63" t="e">
        <f>IF(#REF!&lt;&gt;"",#REF!,"")</f>
        <v>#REF!</v>
      </c>
      <c r="C794" s="63" t="e">
        <f>IF(#REF!&lt;&gt;"",#REF!,"")</f>
        <v>#REF!</v>
      </c>
      <c r="D794" s="63" t="e">
        <f>IF(#REF!&lt;&gt;"",#REF!,"")</f>
        <v>#REF!</v>
      </c>
      <c r="E794" s="63" t="e">
        <f>IF(#REF!&lt;&gt;"",#REF!,"")</f>
        <v>#REF!</v>
      </c>
      <c r="F794" s="63" t="e">
        <f>IF(#REF!&lt;&gt;"",#REF!,"")</f>
        <v>#REF!</v>
      </c>
      <c r="G794" s="64" t="e">
        <f>IF(#REF!&lt;&gt;"",#REF!,"")</f>
        <v>#REF!</v>
      </c>
      <c r="H794" s="64" t="e">
        <f>IF(#REF!&lt;&gt;"",#REF!,"")</f>
        <v>#REF!</v>
      </c>
      <c r="I794" s="64" t="e">
        <f>IF(ISNA(VLOOKUP(B794,Base!$B$3:$I$198,8,0)),"",IF(VLOOKUP(B794,Base!$B$3:$I$198,8,0)&gt;42468,VLOOKUP(B794,Base!$B$3:$I$198,8,0),""))</f>
        <v>#REF!</v>
      </c>
      <c r="J794" s="63" t="e">
        <f t="shared" si="24"/>
        <v>#REF!</v>
      </c>
      <c r="K794" s="69" t="e">
        <f t="shared" si="25"/>
        <v>#REF!</v>
      </c>
    </row>
    <row r="795" spans="1:11" x14ac:dyDescent="0.25">
      <c r="A795" s="63" t="e">
        <f>IF(#REF!&lt;&gt;"",#REF!,"")</f>
        <v>#REF!</v>
      </c>
      <c r="B795" s="63" t="e">
        <f>IF(#REF!&lt;&gt;"",#REF!,"")</f>
        <v>#REF!</v>
      </c>
      <c r="C795" s="63" t="e">
        <f>IF(#REF!&lt;&gt;"",#REF!,"")</f>
        <v>#REF!</v>
      </c>
      <c r="D795" s="63" t="e">
        <f>IF(#REF!&lt;&gt;"",#REF!,"")</f>
        <v>#REF!</v>
      </c>
      <c r="E795" s="63" t="e">
        <f>IF(#REF!&lt;&gt;"",#REF!,"")</f>
        <v>#REF!</v>
      </c>
      <c r="F795" s="63" t="e">
        <f>IF(#REF!&lt;&gt;"",#REF!,"")</f>
        <v>#REF!</v>
      </c>
      <c r="G795" s="64" t="e">
        <f>IF(#REF!&lt;&gt;"",#REF!,"")</f>
        <v>#REF!</v>
      </c>
      <c r="H795" s="64" t="e">
        <f>IF(#REF!&lt;&gt;"",#REF!,"")</f>
        <v>#REF!</v>
      </c>
      <c r="I795" s="64" t="e">
        <f>IF(ISNA(VLOOKUP(B795,Base!$B$3:$I$198,8,0)),"",IF(VLOOKUP(B795,Base!$B$3:$I$198,8,0)&gt;42468,VLOOKUP(B795,Base!$B$3:$I$198,8,0),""))</f>
        <v>#REF!</v>
      </c>
      <c r="J795" s="63" t="e">
        <f t="shared" si="24"/>
        <v>#REF!</v>
      </c>
      <c r="K795" s="69" t="e">
        <f t="shared" si="25"/>
        <v>#REF!</v>
      </c>
    </row>
    <row r="796" spans="1:11" x14ac:dyDescent="0.25">
      <c r="A796" s="63" t="e">
        <f>IF(#REF!&lt;&gt;"",#REF!,"")</f>
        <v>#REF!</v>
      </c>
      <c r="B796" s="63" t="e">
        <f>IF(#REF!&lt;&gt;"",#REF!,"")</f>
        <v>#REF!</v>
      </c>
      <c r="C796" s="63" t="e">
        <f>IF(#REF!&lt;&gt;"",#REF!,"")</f>
        <v>#REF!</v>
      </c>
      <c r="D796" s="63" t="e">
        <f>IF(#REF!&lt;&gt;"",#REF!,"")</f>
        <v>#REF!</v>
      </c>
      <c r="E796" s="63" t="e">
        <f>IF(#REF!&lt;&gt;"",#REF!,"")</f>
        <v>#REF!</v>
      </c>
      <c r="F796" s="63" t="e">
        <f>IF(#REF!&lt;&gt;"",#REF!,"")</f>
        <v>#REF!</v>
      </c>
      <c r="G796" s="64" t="e">
        <f>IF(#REF!&lt;&gt;"",#REF!,"")</f>
        <v>#REF!</v>
      </c>
      <c r="H796" s="64" t="e">
        <f>IF(#REF!&lt;&gt;"",#REF!,"")</f>
        <v>#REF!</v>
      </c>
      <c r="I796" s="64" t="e">
        <f>IF(ISNA(VLOOKUP(B796,Base!$B$3:$I$198,8,0)),"",IF(VLOOKUP(B796,Base!$B$3:$I$198,8,0)&gt;42468,VLOOKUP(B796,Base!$B$3:$I$198,8,0),""))</f>
        <v>#REF!</v>
      </c>
      <c r="J796" s="63" t="e">
        <f t="shared" si="24"/>
        <v>#REF!</v>
      </c>
      <c r="K796" s="69" t="e">
        <f t="shared" si="25"/>
        <v>#REF!</v>
      </c>
    </row>
    <row r="797" spans="1:11" x14ac:dyDescent="0.25">
      <c r="A797" s="63" t="e">
        <f>IF(#REF!&lt;&gt;"",#REF!,"")</f>
        <v>#REF!</v>
      </c>
      <c r="B797" s="63" t="e">
        <f>IF(#REF!&lt;&gt;"",#REF!,"")</f>
        <v>#REF!</v>
      </c>
      <c r="C797" s="63" t="e">
        <f>IF(#REF!&lt;&gt;"",#REF!,"")</f>
        <v>#REF!</v>
      </c>
      <c r="D797" s="63" t="e">
        <f>IF(#REF!&lt;&gt;"",#REF!,"")</f>
        <v>#REF!</v>
      </c>
      <c r="E797" s="63" t="e">
        <f>IF(#REF!&lt;&gt;"",#REF!,"")</f>
        <v>#REF!</v>
      </c>
      <c r="F797" s="63" t="e">
        <f>IF(#REF!&lt;&gt;"",#REF!,"")</f>
        <v>#REF!</v>
      </c>
      <c r="G797" s="64" t="e">
        <f>IF(#REF!&lt;&gt;"",#REF!,"")</f>
        <v>#REF!</v>
      </c>
      <c r="H797" s="64" t="e">
        <f>IF(#REF!&lt;&gt;"",#REF!,"")</f>
        <v>#REF!</v>
      </c>
      <c r="I797" s="64" t="e">
        <f>IF(ISNA(VLOOKUP(B797,Base!$B$3:$I$198,8,0)),"",IF(VLOOKUP(B797,Base!$B$3:$I$198,8,0)&gt;42468,VLOOKUP(B797,Base!$B$3:$I$198,8,0),""))</f>
        <v>#REF!</v>
      </c>
      <c r="J797" s="63" t="e">
        <f t="shared" si="24"/>
        <v>#REF!</v>
      </c>
      <c r="K797" s="69" t="e">
        <f t="shared" si="25"/>
        <v>#REF!</v>
      </c>
    </row>
    <row r="798" spans="1:11" x14ac:dyDescent="0.25">
      <c r="A798" s="63" t="e">
        <f>IF(#REF!&lt;&gt;"",#REF!,"")</f>
        <v>#REF!</v>
      </c>
      <c r="B798" s="63" t="e">
        <f>IF(#REF!&lt;&gt;"",#REF!,"")</f>
        <v>#REF!</v>
      </c>
      <c r="C798" s="63" t="e">
        <f>IF(#REF!&lt;&gt;"",#REF!,"")</f>
        <v>#REF!</v>
      </c>
      <c r="D798" s="63" t="e">
        <f>IF(#REF!&lt;&gt;"",#REF!,"")</f>
        <v>#REF!</v>
      </c>
      <c r="E798" s="63" t="e">
        <f>IF(#REF!&lt;&gt;"",#REF!,"")</f>
        <v>#REF!</v>
      </c>
      <c r="F798" s="63" t="e">
        <f>IF(#REF!&lt;&gt;"",#REF!,"")</f>
        <v>#REF!</v>
      </c>
      <c r="G798" s="64" t="e">
        <f>IF(#REF!&lt;&gt;"",#REF!,"")</f>
        <v>#REF!</v>
      </c>
      <c r="H798" s="64" t="e">
        <f>IF(#REF!&lt;&gt;"",#REF!,"")</f>
        <v>#REF!</v>
      </c>
      <c r="I798" s="64" t="e">
        <f>IF(ISNA(VLOOKUP(B798,Base!$B$3:$I$198,8,0)),"",IF(VLOOKUP(B798,Base!$B$3:$I$198,8,0)&gt;42468,VLOOKUP(B798,Base!$B$3:$I$198,8,0),""))</f>
        <v>#REF!</v>
      </c>
      <c r="J798" s="63" t="e">
        <f t="shared" si="24"/>
        <v>#REF!</v>
      </c>
      <c r="K798" s="69" t="e">
        <f t="shared" si="25"/>
        <v>#REF!</v>
      </c>
    </row>
    <row r="799" spans="1:11" x14ac:dyDescent="0.25">
      <c r="A799" s="63" t="e">
        <f>IF(#REF!&lt;&gt;"",#REF!,"")</f>
        <v>#REF!</v>
      </c>
      <c r="B799" s="63" t="e">
        <f>IF(#REF!&lt;&gt;"",#REF!,"")</f>
        <v>#REF!</v>
      </c>
      <c r="C799" s="63" t="e">
        <f>IF(#REF!&lt;&gt;"",#REF!,"")</f>
        <v>#REF!</v>
      </c>
      <c r="D799" s="63" t="e">
        <f>IF(#REF!&lt;&gt;"",#REF!,"")</f>
        <v>#REF!</v>
      </c>
      <c r="E799" s="63" t="e">
        <f>IF(#REF!&lt;&gt;"",#REF!,"")</f>
        <v>#REF!</v>
      </c>
      <c r="F799" s="63" t="e">
        <f>IF(#REF!&lt;&gt;"",#REF!,"")</f>
        <v>#REF!</v>
      </c>
      <c r="G799" s="64" t="e">
        <f>IF(#REF!&lt;&gt;"",#REF!,"")</f>
        <v>#REF!</v>
      </c>
      <c r="H799" s="64" t="e">
        <f>IF(#REF!&lt;&gt;"",#REF!,"")</f>
        <v>#REF!</v>
      </c>
      <c r="I799" s="64" t="e">
        <f>IF(ISNA(VLOOKUP(B799,Base!$B$3:$I$198,8,0)),"",IF(VLOOKUP(B799,Base!$B$3:$I$198,8,0)&gt;42468,VLOOKUP(B799,Base!$B$3:$I$198,8,0),""))</f>
        <v>#REF!</v>
      </c>
      <c r="J799" s="63" t="e">
        <f t="shared" si="24"/>
        <v>#REF!</v>
      </c>
      <c r="K799" s="69" t="e">
        <f t="shared" si="25"/>
        <v>#REF!</v>
      </c>
    </row>
    <row r="800" spans="1:11" x14ac:dyDescent="0.25">
      <c r="A800" s="63" t="e">
        <f>IF(#REF!&lt;&gt;"",#REF!,"")</f>
        <v>#REF!</v>
      </c>
      <c r="B800" s="63" t="e">
        <f>IF(#REF!&lt;&gt;"",#REF!,"")</f>
        <v>#REF!</v>
      </c>
      <c r="C800" s="63" t="e">
        <f>IF(#REF!&lt;&gt;"",#REF!,"")</f>
        <v>#REF!</v>
      </c>
      <c r="D800" s="63" t="e">
        <f>IF(#REF!&lt;&gt;"",#REF!,"")</f>
        <v>#REF!</v>
      </c>
      <c r="E800" s="63" t="e">
        <f>IF(#REF!&lt;&gt;"",#REF!,"")</f>
        <v>#REF!</v>
      </c>
      <c r="F800" s="63" t="e">
        <f>IF(#REF!&lt;&gt;"",#REF!,"")</f>
        <v>#REF!</v>
      </c>
      <c r="G800" s="64" t="e">
        <f>IF(#REF!&lt;&gt;"",#REF!,"")</f>
        <v>#REF!</v>
      </c>
      <c r="H800" s="64" t="e">
        <f>IF(#REF!&lt;&gt;"",#REF!,"")</f>
        <v>#REF!</v>
      </c>
      <c r="I800" s="64" t="e">
        <f>IF(ISNA(VLOOKUP(B800,Base!$B$3:$I$198,8,0)),"",IF(VLOOKUP(B800,Base!$B$3:$I$198,8,0)&gt;42468,VLOOKUP(B800,Base!$B$3:$I$198,8,0),""))</f>
        <v>#REF!</v>
      </c>
      <c r="J800" s="63" t="e">
        <f t="shared" si="24"/>
        <v>#REF!</v>
      </c>
      <c r="K800" s="69" t="e">
        <f t="shared" si="25"/>
        <v>#REF!</v>
      </c>
    </row>
    <row r="801" spans="1:11" x14ac:dyDescent="0.25">
      <c r="A801" s="63" t="e">
        <f>IF(#REF!&lt;&gt;"",#REF!,"")</f>
        <v>#REF!</v>
      </c>
      <c r="B801" s="63" t="e">
        <f>IF(#REF!&lt;&gt;"",#REF!,"")</f>
        <v>#REF!</v>
      </c>
      <c r="C801" s="63" t="e">
        <f>IF(#REF!&lt;&gt;"",#REF!,"")</f>
        <v>#REF!</v>
      </c>
      <c r="D801" s="63" t="e">
        <f>IF(#REF!&lt;&gt;"",#REF!,"")</f>
        <v>#REF!</v>
      </c>
      <c r="E801" s="63" t="e">
        <f>IF(#REF!&lt;&gt;"",#REF!,"")</f>
        <v>#REF!</v>
      </c>
      <c r="F801" s="63" t="e">
        <f>IF(#REF!&lt;&gt;"",#REF!,"")</f>
        <v>#REF!</v>
      </c>
      <c r="G801" s="64" t="e">
        <f>IF(#REF!&lt;&gt;"",#REF!,"")</f>
        <v>#REF!</v>
      </c>
      <c r="H801" s="64" t="e">
        <f>IF(#REF!&lt;&gt;"",#REF!,"")</f>
        <v>#REF!</v>
      </c>
      <c r="I801" s="64" t="e">
        <f>IF(ISNA(VLOOKUP(B801,Base!$B$3:$I$198,8,0)),"",IF(VLOOKUP(B801,Base!$B$3:$I$198,8,0)&gt;42468,VLOOKUP(B801,Base!$B$3:$I$198,8,0),""))</f>
        <v>#REF!</v>
      </c>
      <c r="J801" s="63" t="e">
        <f t="shared" si="24"/>
        <v>#REF!</v>
      </c>
      <c r="K801" s="69" t="e">
        <f t="shared" si="25"/>
        <v>#REF!</v>
      </c>
    </row>
    <row r="802" spans="1:11" x14ac:dyDescent="0.25">
      <c r="A802" s="63" t="e">
        <f>IF(#REF!&lt;&gt;"",#REF!,"")</f>
        <v>#REF!</v>
      </c>
      <c r="B802" s="63" t="e">
        <f>IF(#REF!&lt;&gt;"",#REF!,"")</f>
        <v>#REF!</v>
      </c>
      <c r="C802" s="63" t="e">
        <f>IF(#REF!&lt;&gt;"",#REF!,"")</f>
        <v>#REF!</v>
      </c>
      <c r="D802" s="63" t="e">
        <f>IF(#REF!&lt;&gt;"",#REF!,"")</f>
        <v>#REF!</v>
      </c>
      <c r="E802" s="63" t="e">
        <f>IF(#REF!&lt;&gt;"",#REF!,"")</f>
        <v>#REF!</v>
      </c>
      <c r="F802" s="63" t="e">
        <f>IF(#REF!&lt;&gt;"",#REF!,"")</f>
        <v>#REF!</v>
      </c>
      <c r="G802" s="64" t="e">
        <f>IF(#REF!&lt;&gt;"",#REF!,"")</f>
        <v>#REF!</v>
      </c>
      <c r="H802" s="64" t="e">
        <f>IF(#REF!&lt;&gt;"",#REF!,"")</f>
        <v>#REF!</v>
      </c>
      <c r="I802" s="64" t="e">
        <f>IF(ISNA(VLOOKUP(B802,Base!$B$3:$I$198,8,0)),"",IF(VLOOKUP(B802,Base!$B$3:$I$198,8,0)&gt;42468,VLOOKUP(B802,Base!$B$3:$I$198,8,0),""))</f>
        <v>#REF!</v>
      </c>
      <c r="J802" s="63" t="e">
        <f t="shared" si="24"/>
        <v>#REF!</v>
      </c>
      <c r="K802" s="69" t="e">
        <f t="shared" si="25"/>
        <v>#REF!</v>
      </c>
    </row>
    <row r="803" spans="1:11" x14ac:dyDescent="0.25">
      <c r="A803" s="63" t="e">
        <f>IF(#REF!&lt;&gt;"",#REF!,"")</f>
        <v>#REF!</v>
      </c>
      <c r="B803" s="63" t="e">
        <f>IF(#REF!&lt;&gt;"",#REF!,"")</f>
        <v>#REF!</v>
      </c>
      <c r="C803" s="63" t="e">
        <f>IF(#REF!&lt;&gt;"",#REF!,"")</f>
        <v>#REF!</v>
      </c>
      <c r="D803" s="63" t="e">
        <f>IF(#REF!&lt;&gt;"",#REF!,"")</f>
        <v>#REF!</v>
      </c>
      <c r="E803" s="63" t="e">
        <f>IF(#REF!&lt;&gt;"",#REF!,"")</f>
        <v>#REF!</v>
      </c>
      <c r="F803" s="63" t="e">
        <f>IF(#REF!&lt;&gt;"",#REF!,"")</f>
        <v>#REF!</v>
      </c>
      <c r="G803" s="64" t="e">
        <f>IF(#REF!&lt;&gt;"",#REF!,"")</f>
        <v>#REF!</v>
      </c>
      <c r="H803" s="64" t="e">
        <f>IF(#REF!&lt;&gt;"",#REF!,"")</f>
        <v>#REF!</v>
      </c>
      <c r="I803" s="64" t="e">
        <f>IF(ISNA(VLOOKUP(B803,Base!$B$3:$I$198,8,0)),"",IF(VLOOKUP(B803,Base!$B$3:$I$198,8,0)&gt;42468,VLOOKUP(B803,Base!$B$3:$I$198,8,0),""))</f>
        <v>#REF!</v>
      </c>
      <c r="J803" s="63" t="e">
        <f t="shared" si="24"/>
        <v>#REF!</v>
      </c>
      <c r="K803" s="69" t="e">
        <f t="shared" si="25"/>
        <v>#REF!</v>
      </c>
    </row>
    <row r="804" spans="1:11" x14ac:dyDescent="0.25">
      <c r="A804" s="63" t="e">
        <f>IF(#REF!&lt;&gt;"",#REF!,"")</f>
        <v>#REF!</v>
      </c>
      <c r="B804" s="63" t="e">
        <f>IF(#REF!&lt;&gt;"",#REF!,"")</f>
        <v>#REF!</v>
      </c>
      <c r="C804" s="63" t="e">
        <f>IF(#REF!&lt;&gt;"",#REF!,"")</f>
        <v>#REF!</v>
      </c>
      <c r="D804" s="63" t="e">
        <f>IF(#REF!&lt;&gt;"",#REF!,"")</f>
        <v>#REF!</v>
      </c>
      <c r="E804" s="63" t="e">
        <f>IF(#REF!&lt;&gt;"",#REF!,"")</f>
        <v>#REF!</v>
      </c>
      <c r="F804" s="63" t="e">
        <f>IF(#REF!&lt;&gt;"",#REF!,"")</f>
        <v>#REF!</v>
      </c>
      <c r="G804" s="64" t="e">
        <f>IF(#REF!&lt;&gt;"",#REF!,"")</f>
        <v>#REF!</v>
      </c>
      <c r="H804" s="64" t="e">
        <f>IF(#REF!&lt;&gt;"",#REF!,"")</f>
        <v>#REF!</v>
      </c>
      <c r="I804" s="64" t="e">
        <f>IF(ISNA(VLOOKUP(B804,Base!$B$3:$I$198,8,0)),"",IF(VLOOKUP(B804,Base!$B$3:$I$198,8,0)&gt;42468,VLOOKUP(B804,Base!$B$3:$I$198,8,0),""))</f>
        <v>#REF!</v>
      </c>
      <c r="J804" s="63" t="e">
        <f t="shared" si="24"/>
        <v>#REF!</v>
      </c>
      <c r="K804" s="69" t="e">
        <f t="shared" si="25"/>
        <v>#REF!</v>
      </c>
    </row>
    <row r="805" spans="1:11" x14ac:dyDescent="0.25">
      <c r="A805" s="63" t="e">
        <f>IF(#REF!&lt;&gt;"",#REF!,"")</f>
        <v>#REF!</v>
      </c>
      <c r="B805" s="63" t="e">
        <f>IF(#REF!&lt;&gt;"",#REF!,"")</f>
        <v>#REF!</v>
      </c>
      <c r="C805" s="63" t="e">
        <f>IF(#REF!&lt;&gt;"",#REF!,"")</f>
        <v>#REF!</v>
      </c>
      <c r="D805" s="63" t="e">
        <f>IF(#REF!&lt;&gt;"",#REF!,"")</f>
        <v>#REF!</v>
      </c>
      <c r="E805" s="63" t="e">
        <f>IF(#REF!&lt;&gt;"",#REF!,"")</f>
        <v>#REF!</v>
      </c>
      <c r="F805" s="63" t="e">
        <f>IF(#REF!&lt;&gt;"",#REF!,"")</f>
        <v>#REF!</v>
      </c>
      <c r="G805" s="64" t="e">
        <f>IF(#REF!&lt;&gt;"",#REF!,"")</f>
        <v>#REF!</v>
      </c>
      <c r="H805" s="64" t="e">
        <f>IF(#REF!&lt;&gt;"",#REF!,"")</f>
        <v>#REF!</v>
      </c>
      <c r="I805" s="64" t="e">
        <f>IF(ISNA(VLOOKUP(B805,Base!$B$3:$I$198,8,0)),"",IF(VLOOKUP(B805,Base!$B$3:$I$198,8,0)&gt;42468,VLOOKUP(B805,Base!$B$3:$I$198,8,0),""))</f>
        <v>#REF!</v>
      </c>
      <c r="J805" s="63" t="e">
        <f t="shared" si="24"/>
        <v>#REF!</v>
      </c>
      <c r="K805" s="69" t="e">
        <f t="shared" si="25"/>
        <v>#REF!</v>
      </c>
    </row>
    <row r="806" spans="1:11" x14ac:dyDescent="0.25">
      <c r="A806" s="63" t="e">
        <f>IF(#REF!&lt;&gt;"",#REF!,"")</f>
        <v>#REF!</v>
      </c>
      <c r="B806" s="63" t="e">
        <f>IF(#REF!&lt;&gt;"",#REF!,"")</f>
        <v>#REF!</v>
      </c>
      <c r="C806" s="63" t="e">
        <f>IF(#REF!&lt;&gt;"",#REF!,"")</f>
        <v>#REF!</v>
      </c>
      <c r="D806" s="63" t="e">
        <f>IF(#REF!&lt;&gt;"",#REF!,"")</f>
        <v>#REF!</v>
      </c>
      <c r="E806" s="63" t="e">
        <f>IF(#REF!&lt;&gt;"",#REF!,"")</f>
        <v>#REF!</v>
      </c>
      <c r="F806" s="63" t="e">
        <f>IF(#REF!&lt;&gt;"",#REF!,"")</f>
        <v>#REF!</v>
      </c>
      <c r="G806" s="64" t="e">
        <f>IF(#REF!&lt;&gt;"",#REF!,"")</f>
        <v>#REF!</v>
      </c>
      <c r="H806" s="64" t="e">
        <f>IF(#REF!&lt;&gt;"",#REF!,"")</f>
        <v>#REF!</v>
      </c>
      <c r="I806" s="64" t="e">
        <f>IF(ISNA(VLOOKUP(B806,Base!$B$3:$I$198,8,0)),"",IF(VLOOKUP(B806,Base!$B$3:$I$198,8,0)&gt;42468,VLOOKUP(B806,Base!$B$3:$I$198,8,0),""))</f>
        <v>#REF!</v>
      </c>
      <c r="J806" s="63" t="e">
        <f t="shared" si="24"/>
        <v>#REF!</v>
      </c>
      <c r="K806" s="69" t="e">
        <f t="shared" si="25"/>
        <v>#REF!</v>
      </c>
    </row>
    <row r="807" spans="1:11" x14ac:dyDescent="0.25">
      <c r="A807" s="63" t="e">
        <f>IF(#REF!&lt;&gt;"",#REF!,"")</f>
        <v>#REF!</v>
      </c>
      <c r="B807" s="63" t="e">
        <f>IF(#REF!&lt;&gt;"",#REF!,"")</f>
        <v>#REF!</v>
      </c>
      <c r="C807" s="63" t="e">
        <f>IF(#REF!&lt;&gt;"",#REF!,"")</f>
        <v>#REF!</v>
      </c>
      <c r="D807" s="63" t="e">
        <f>IF(#REF!&lt;&gt;"",#REF!,"")</f>
        <v>#REF!</v>
      </c>
      <c r="E807" s="63" t="e">
        <f>IF(#REF!&lt;&gt;"",#REF!,"")</f>
        <v>#REF!</v>
      </c>
      <c r="F807" s="63" t="e">
        <f>IF(#REF!&lt;&gt;"",#REF!,"")</f>
        <v>#REF!</v>
      </c>
      <c r="G807" s="64" t="e">
        <f>IF(#REF!&lt;&gt;"",#REF!,"")</f>
        <v>#REF!</v>
      </c>
      <c r="H807" s="64" t="e">
        <f>IF(#REF!&lt;&gt;"",#REF!,"")</f>
        <v>#REF!</v>
      </c>
      <c r="I807" s="64" t="e">
        <f>IF(ISNA(VLOOKUP(B807,Base!$B$3:$I$198,8,0)),"",IF(VLOOKUP(B807,Base!$B$3:$I$198,8,0)&gt;42468,VLOOKUP(B807,Base!$B$3:$I$198,8,0),""))</f>
        <v>#REF!</v>
      </c>
      <c r="J807" s="63" t="e">
        <f t="shared" si="24"/>
        <v>#REF!</v>
      </c>
      <c r="K807" s="69" t="e">
        <f t="shared" si="25"/>
        <v>#REF!</v>
      </c>
    </row>
    <row r="808" spans="1:11" x14ac:dyDescent="0.25">
      <c r="A808" s="63" t="e">
        <f>IF(#REF!&lt;&gt;"",#REF!,"")</f>
        <v>#REF!</v>
      </c>
      <c r="B808" s="63" t="e">
        <f>IF(#REF!&lt;&gt;"",#REF!,"")</f>
        <v>#REF!</v>
      </c>
      <c r="C808" s="63" t="e">
        <f>IF(#REF!&lt;&gt;"",#REF!,"")</f>
        <v>#REF!</v>
      </c>
      <c r="D808" s="63" t="e">
        <f>IF(#REF!&lt;&gt;"",#REF!,"")</f>
        <v>#REF!</v>
      </c>
      <c r="E808" s="63" t="e">
        <f>IF(#REF!&lt;&gt;"",#REF!,"")</f>
        <v>#REF!</v>
      </c>
      <c r="F808" s="63" t="e">
        <f>IF(#REF!&lt;&gt;"",#REF!,"")</f>
        <v>#REF!</v>
      </c>
      <c r="G808" s="64" t="e">
        <f>IF(#REF!&lt;&gt;"",#REF!,"")</f>
        <v>#REF!</v>
      </c>
      <c r="H808" s="64" t="e">
        <f>IF(#REF!&lt;&gt;"",#REF!,"")</f>
        <v>#REF!</v>
      </c>
      <c r="I808" s="64" t="e">
        <f>IF(ISNA(VLOOKUP(B808,Base!$B$3:$I$198,8,0)),"",IF(VLOOKUP(B808,Base!$B$3:$I$198,8,0)&gt;42468,VLOOKUP(B808,Base!$B$3:$I$198,8,0),""))</f>
        <v>#REF!</v>
      </c>
      <c r="J808" s="63" t="e">
        <f t="shared" si="24"/>
        <v>#REF!</v>
      </c>
      <c r="K808" s="69" t="e">
        <f t="shared" si="25"/>
        <v>#REF!</v>
      </c>
    </row>
    <row r="809" spans="1:11" x14ac:dyDescent="0.25">
      <c r="A809" s="63" t="e">
        <f>IF(#REF!&lt;&gt;"",#REF!,"")</f>
        <v>#REF!</v>
      </c>
      <c r="B809" s="63" t="e">
        <f>IF(#REF!&lt;&gt;"",#REF!,"")</f>
        <v>#REF!</v>
      </c>
      <c r="C809" s="63" t="e">
        <f>IF(#REF!&lt;&gt;"",#REF!,"")</f>
        <v>#REF!</v>
      </c>
      <c r="D809" s="63" t="e">
        <f>IF(#REF!&lt;&gt;"",#REF!,"")</f>
        <v>#REF!</v>
      </c>
      <c r="E809" s="63" t="e">
        <f>IF(#REF!&lt;&gt;"",#REF!,"")</f>
        <v>#REF!</v>
      </c>
      <c r="F809" s="63" t="e">
        <f>IF(#REF!&lt;&gt;"",#REF!,"")</f>
        <v>#REF!</v>
      </c>
      <c r="G809" s="64" t="e">
        <f>IF(#REF!&lt;&gt;"",#REF!,"")</f>
        <v>#REF!</v>
      </c>
      <c r="H809" s="64" t="e">
        <f>IF(#REF!&lt;&gt;"",#REF!,"")</f>
        <v>#REF!</v>
      </c>
      <c r="I809" s="64" t="e">
        <f>IF(ISNA(VLOOKUP(B809,Base!$B$3:$I$198,8,0)),"",IF(VLOOKUP(B809,Base!$B$3:$I$198,8,0)&gt;42468,VLOOKUP(B809,Base!$B$3:$I$198,8,0),""))</f>
        <v>#REF!</v>
      </c>
      <c r="J809" s="63" t="e">
        <f t="shared" si="24"/>
        <v>#REF!</v>
      </c>
      <c r="K809" s="69" t="e">
        <f t="shared" si="25"/>
        <v>#REF!</v>
      </c>
    </row>
    <row r="810" spans="1:11" x14ac:dyDescent="0.25">
      <c r="A810" s="63" t="e">
        <f>IF(#REF!&lt;&gt;"",#REF!,"")</f>
        <v>#REF!</v>
      </c>
      <c r="B810" s="63" t="e">
        <f>IF(#REF!&lt;&gt;"",#REF!,"")</f>
        <v>#REF!</v>
      </c>
      <c r="C810" s="63" t="e">
        <f>IF(#REF!&lt;&gt;"",#REF!,"")</f>
        <v>#REF!</v>
      </c>
      <c r="D810" s="63" t="e">
        <f>IF(#REF!&lt;&gt;"",#REF!,"")</f>
        <v>#REF!</v>
      </c>
      <c r="E810" s="63" t="e">
        <f>IF(#REF!&lt;&gt;"",#REF!,"")</f>
        <v>#REF!</v>
      </c>
      <c r="F810" s="63" t="e">
        <f>IF(#REF!&lt;&gt;"",#REF!,"")</f>
        <v>#REF!</v>
      </c>
      <c r="G810" s="64" t="e">
        <f>IF(#REF!&lt;&gt;"",#REF!,"")</f>
        <v>#REF!</v>
      </c>
      <c r="H810" s="64" t="e">
        <f>IF(#REF!&lt;&gt;"",#REF!,"")</f>
        <v>#REF!</v>
      </c>
      <c r="I810" s="64" t="e">
        <f>IF(ISNA(VLOOKUP(B810,Base!$B$3:$I$198,8,0)),"",IF(VLOOKUP(B810,Base!$B$3:$I$198,8,0)&gt;42468,VLOOKUP(B810,Base!$B$3:$I$198,8,0),""))</f>
        <v>#REF!</v>
      </c>
      <c r="J810" s="63" t="e">
        <f t="shared" si="24"/>
        <v>#REF!</v>
      </c>
      <c r="K810" s="69" t="e">
        <f t="shared" si="25"/>
        <v>#REF!</v>
      </c>
    </row>
    <row r="811" spans="1:11" x14ac:dyDescent="0.25">
      <c r="A811" s="63" t="e">
        <f>IF(#REF!&lt;&gt;"",#REF!,"")</f>
        <v>#REF!</v>
      </c>
      <c r="B811" s="63" t="e">
        <f>IF(#REF!&lt;&gt;"",#REF!,"")</f>
        <v>#REF!</v>
      </c>
      <c r="C811" s="63" t="e">
        <f>IF(#REF!&lt;&gt;"",#REF!,"")</f>
        <v>#REF!</v>
      </c>
      <c r="D811" s="63" t="e">
        <f>IF(#REF!&lt;&gt;"",#REF!,"")</f>
        <v>#REF!</v>
      </c>
      <c r="E811" s="63" t="e">
        <f>IF(#REF!&lt;&gt;"",#REF!,"")</f>
        <v>#REF!</v>
      </c>
      <c r="F811" s="63" t="e">
        <f>IF(#REF!&lt;&gt;"",#REF!,"")</f>
        <v>#REF!</v>
      </c>
      <c r="G811" s="64" t="e">
        <f>IF(#REF!&lt;&gt;"",#REF!,"")</f>
        <v>#REF!</v>
      </c>
      <c r="H811" s="64" t="e">
        <f>IF(#REF!&lt;&gt;"",#REF!,"")</f>
        <v>#REF!</v>
      </c>
      <c r="I811" s="64" t="e">
        <f>IF(ISNA(VLOOKUP(B811,Base!$B$3:$I$198,8,0)),"",IF(VLOOKUP(B811,Base!$B$3:$I$198,8,0)&gt;42468,VLOOKUP(B811,Base!$B$3:$I$198,8,0),""))</f>
        <v>#REF!</v>
      </c>
      <c r="J811" s="63" t="e">
        <f t="shared" si="24"/>
        <v>#REF!</v>
      </c>
      <c r="K811" s="69" t="e">
        <f t="shared" si="25"/>
        <v>#REF!</v>
      </c>
    </row>
    <row r="812" spans="1:11" x14ac:dyDescent="0.25">
      <c r="A812" s="63" t="e">
        <f>IF(#REF!&lt;&gt;"",#REF!,"")</f>
        <v>#REF!</v>
      </c>
      <c r="B812" s="63" t="e">
        <f>IF(#REF!&lt;&gt;"",#REF!,"")</f>
        <v>#REF!</v>
      </c>
      <c r="C812" s="63" t="e">
        <f>IF(#REF!&lt;&gt;"",#REF!,"")</f>
        <v>#REF!</v>
      </c>
      <c r="D812" s="63" t="e">
        <f>IF(#REF!&lt;&gt;"",#REF!,"")</f>
        <v>#REF!</v>
      </c>
      <c r="E812" s="63" t="e">
        <f>IF(#REF!&lt;&gt;"",#REF!,"")</f>
        <v>#REF!</v>
      </c>
      <c r="F812" s="63" t="e">
        <f>IF(#REF!&lt;&gt;"",#REF!,"")</f>
        <v>#REF!</v>
      </c>
      <c r="G812" s="64" t="e">
        <f>IF(#REF!&lt;&gt;"",#REF!,"")</f>
        <v>#REF!</v>
      </c>
      <c r="H812" s="64" t="e">
        <f>IF(#REF!&lt;&gt;"",#REF!,"")</f>
        <v>#REF!</v>
      </c>
      <c r="I812" s="64" t="e">
        <f>IF(ISNA(VLOOKUP(B812,Base!$B$3:$I$198,8,0)),"",IF(VLOOKUP(B812,Base!$B$3:$I$198,8,0)&gt;42468,VLOOKUP(B812,Base!$B$3:$I$198,8,0),""))</f>
        <v>#REF!</v>
      </c>
      <c r="J812" s="63" t="e">
        <f t="shared" si="24"/>
        <v>#REF!</v>
      </c>
      <c r="K812" s="69" t="e">
        <f t="shared" si="25"/>
        <v>#REF!</v>
      </c>
    </row>
    <row r="813" spans="1:11" x14ac:dyDescent="0.25">
      <c r="A813" s="63" t="e">
        <f>IF(#REF!&lt;&gt;"",#REF!,"")</f>
        <v>#REF!</v>
      </c>
      <c r="B813" s="63" t="e">
        <f>IF(#REF!&lt;&gt;"",#REF!,"")</f>
        <v>#REF!</v>
      </c>
      <c r="C813" s="63" t="e">
        <f>IF(#REF!&lt;&gt;"",#REF!,"")</f>
        <v>#REF!</v>
      </c>
      <c r="D813" s="63" t="e">
        <f>IF(#REF!&lt;&gt;"",#REF!,"")</f>
        <v>#REF!</v>
      </c>
      <c r="E813" s="63" t="e">
        <f>IF(#REF!&lt;&gt;"",#REF!,"")</f>
        <v>#REF!</v>
      </c>
      <c r="F813" s="63" t="e">
        <f>IF(#REF!&lt;&gt;"",#REF!,"")</f>
        <v>#REF!</v>
      </c>
      <c r="G813" s="64" t="e">
        <f>IF(#REF!&lt;&gt;"",#REF!,"")</f>
        <v>#REF!</v>
      </c>
      <c r="H813" s="64" t="e">
        <f>IF(#REF!&lt;&gt;"",#REF!,"")</f>
        <v>#REF!</v>
      </c>
      <c r="I813" s="64" t="e">
        <f>IF(ISNA(VLOOKUP(B813,Base!$B$3:$I$198,8,0)),"",IF(VLOOKUP(B813,Base!$B$3:$I$198,8,0)&gt;42468,VLOOKUP(B813,Base!$B$3:$I$198,8,0),""))</f>
        <v>#REF!</v>
      </c>
      <c r="J813" s="63" t="e">
        <f t="shared" si="24"/>
        <v>#REF!</v>
      </c>
      <c r="K813" s="69" t="e">
        <f t="shared" si="25"/>
        <v>#REF!</v>
      </c>
    </row>
    <row r="814" spans="1:11" x14ac:dyDescent="0.25">
      <c r="A814" s="63" t="e">
        <f>IF(#REF!&lt;&gt;"",#REF!,"")</f>
        <v>#REF!</v>
      </c>
      <c r="B814" s="63" t="e">
        <f>IF(#REF!&lt;&gt;"",#REF!,"")</f>
        <v>#REF!</v>
      </c>
      <c r="C814" s="63" t="e">
        <f>IF(#REF!&lt;&gt;"",#REF!,"")</f>
        <v>#REF!</v>
      </c>
      <c r="D814" s="63" t="e">
        <f>IF(#REF!&lt;&gt;"",#REF!,"")</f>
        <v>#REF!</v>
      </c>
      <c r="E814" s="63" t="e">
        <f>IF(#REF!&lt;&gt;"",#REF!,"")</f>
        <v>#REF!</v>
      </c>
      <c r="F814" s="63" t="e">
        <f>IF(#REF!&lt;&gt;"",#REF!,"")</f>
        <v>#REF!</v>
      </c>
      <c r="G814" s="64" t="e">
        <f>IF(#REF!&lt;&gt;"",#REF!,"")</f>
        <v>#REF!</v>
      </c>
      <c r="H814" s="64" t="e">
        <f>IF(#REF!&lt;&gt;"",#REF!,"")</f>
        <v>#REF!</v>
      </c>
      <c r="I814" s="64" t="e">
        <f>IF(ISNA(VLOOKUP(B814,Base!$B$3:$I$198,8,0)),"",IF(VLOOKUP(B814,Base!$B$3:$I$198,8,0)&gt;42468,VLOOKUP(B814,Base!$B$3:$I$198,8,0),""))</f>
        <v>#REF!</v>
      </c>
      <c r="J814" s="63" t="e">
        <f t="shared" si="24"/>
        <v>#REF!</v>
      </c>
      <c r="K814" s="69" t="e">
        <f t="shared" si="25"/>
        <v>#REF!</v>
      </c>
    </row>
    <row r="815" spans="1:11" x14ac:dyDescent="0.25">
      <c r="A815" s="63" t="e">
        <f>IF(#REF!&lt;&gt;"",#REF!,"")</f>
        <v>#REF!</v>
      </c>
      <c r="B815" s="63" t="e">
        <f>IF(#REF!&lt;&gt;"",#REF!,"")</f>
        <v>#REF!</v>
      </c>
      <c r="C815" s="63" t="e">
        <f>IF(#REF!&lt;&gt;"",#REF!,"")</f>
        <v>#REF!</v>
      </c>
      <c r="D815" s="63" t="e">
        <f>IF(#REF!&lt;&gt;"",#REF!,"")</f>
        <v>#REF!</v>
      </c>
      <c r="E815" s="63" t="e">
        <f>IF(#REF!&lt;&gt;"",#REF!,"")</f>
        <v>#REF!</v>
      </c>
      <c r="F815" s="63" t="e">
        <f>IF(#REF!&lt;&gt;"",#REF!,"")</f>
        <v>#REF!</v>
      </c>
      <c r="G815" s="64" t="e">
        <f>IF(#REF!&lt;&gt;"",#REF!,"")</f>
        <v>#REF!</v>
      </c>
      <c r="H815" s="64" t="e">
        <f>IF(#REF!&lt;&gt;"",#REF!,"")</f>
        <v>#REF!</v>
      </c>
      <c r="I815" s="64" t="e">
        <f>IF(ISNA(VLOOKUP(B815,Base!$B$3:$I$198,8,0)),"",IF(VLOOKUP(B815,Base!$B$3:$I$198,8,0)&gt;42468,VLOOKUP(B815,Base!$B$3:$I$198,8,0),""))</f>
        <v>#REF!</v>
      </c>
      <c r="J815" s="63" t="e">
        <f t="shared" si="24"/>
        <v>#REF!</v>
      </c>
      <c r="K815" s="69" t="e">
        <f t="shared" si="25"/>
        <v>#REF!</v>
      </c>
    </row>
    <row r="816" spans="1:11" x14ac:dyDescent="0.25">
      <c r="A816" s="63" t="e">
        <f>IF(#REF!&lt;&gt;"",#REF!,"")</f>
        <v>#REF!</v>
      </c>
      <c r="B816" s="63" t="e">
        <f>IF(#REF!&lt;&gt;"",#REF!,"")</f>
        <v>#REF!</v>
      </c>
      <c r="C816" s="63" t="e">
        <f>IF(#REF!&lt;&gt;"",#REF!,"")</f>
        <v>#REF!</v>
      </c>
      <c r="D816" s="63" t="e">
        <f>IF(#REF!&lt;&gt;"",#REF!,"")</f>
        <v>#REF!</v>
      </c>
      <c r="E816" s="63" t="e">
        <f>IF(#REF!&lt;&gt;"",#REF!,"")</f>
        <v>#REF!</v>
      </c>
      <c r="F816" s="63" t="e">
        <f>IF(#REF!&lt;&gt;"",#REF!,"")</f>
        <v>#REF!</v>
      </c>
      <c r="G816" s="64" t="e">
        <f>IF(#REF!&lt;&gt;"",#REF!,"")</f>
        <v>#REF!</v>
      </c>
      <c r="H816" s="64" t="e">
        <f>IF(#REF!&lt;&gt;"",#REF!,"")</f>
        <v>#REF!</v>
      </c>
      <c r="I816" s="64" t="e">
        <f>IF(ISNA(VLOOKUP(B816,Base!$B$3:$I$198,8,0)),"",IF(VLOOKUP(B816,Base!$B$3:$I$198,8,0)&gt;42468,VLOOKUP(B816,Base!$B$3:$I$198,8,0),""))</f>
        <v>#REF!</v>
      </c>
      <c r="J816" s="63" t="e">
        <f t="shared" si="24"/>
        <v>#REF!</v>
      </c>
      <c r="K816" s="69" t="e">
        <f t="shared" si="25"/>
        <v>#REF!</v>
      </c>
    </row>
    <row r="817" spans="1:11" x14ac:dyDescent="0.25">
      <c r="A817" s="63" t="e">
        <f>IF(#REF!&lt;&gt;"",#REF!,"")</f>
        <v>#REF!</v>
      </c>
      <c r="B817" s="63" t="e">
        <f>IF(#REF!&lt;&gt;"",#REF!,"")</f>
        <v>#REF!</v>
      </c>
      <c r="C817" s="63" t="e">
        <f>IF(#REF!&lt;&gt;"",#REF!,"")</f>
        <v>#REF!</v>
      </c>
      <c r="D817" s="63" t="e">
        <f>IF(#REF!&lt;&gt;"",#REF!,"")</f>
        <v>#REF!</v>
      </c>
      <c r="E817" s="63" t="e">
        <f>IF(#REF!&lt;&gt;"",#REF!,"")</f>
        <v>#REF!</v>
      </c>
      <c r="F817" s="63" t="e">
        <f>IF(#REF!&lt;&gt;"",#REF!,"")</f>
        <v>#REF!</v>
      </c>
      <c r="G817" s="64" t="e">
        <f>IF(#REF!&lt;&gt;"",#REF!,"")</f>
        <v>#REF!</v>
      </c>
      <c r="H817" s="64" t="e">
        <f>IF(#REF!&lt;&gt;"",#REF!,"")</f>
        <v>#REF!</v>
      </c>
      <c r="I817" s="64" t="e">
        <f>IF(ISNA(VLOOKUP(B817,Base!$B$3:$I$198,8,0)),"",IF(VLOOKUP(B817,Base!$B$3:$I$198,8,0)&gt;42468,VLOOKUP(B817,Base!$B$3:$I$198,8,0),""))</f>
        <v>#REF!</v>
      </c>
      <c r="J817" s="63" t="e">
        <f t="shared" si="24"/>
        <v>#REF!</v>
      </c>
      <c r="K817" s="69" t="e">
        <f t="shared" si="25"/>
        <v>#REF!</v>
      </c>
    </row>
    <row r="818" spans="1:11" x14ac:dyDescent="0.25">
      <c r="A818" s="63" t="e">
        <f>IF(#REF!&lt;&gt;"",#REF!,"")</f>
        <v>#REF!</v>
      </c>
      <c r="B818" s="63" t="e">
        <f>IF(#REF!&lt;&gt;"",#REF!,"")</f>
        <v>#REF!</v>
      </c>
      <c r="C818" s="63" t="e">
        <f>IF(#REF!&lt;&gt;"",#REF!,"")</f>
        <v>#REF!</v>
      </c>
      <c r="D818" s="63" t="e">
        <f>IF(#REF!&lt;&gt;"",#REF!,"")</f>
        <v>#REF!</v>
      </c>
      <c r="E818" s="63" t="e">
        <f>IF(#REF!&lt;&gt;"",#REF!,"")</f>
        <v>#REF!</v>
      </c>
      <c r="F818" s="63" t="e">
        <f>IF(#REF!&lt;&gt;"",#REF!,"")</f>
        <v>#REF!</v>
      </c>
      <c r="G818" s="64" t="e">
        <f>IF(#REF!&lt;&gt;"",#REF!,"")</f>
        <v>#REF!</v>
      </c>
      <c r="H818" s="64" t="e">
        <f>IF(#REF!&lt;&gt;"",#REF!,"")</f>
        <v>#REF!</v>
      </c>
      <c r="I818" s="64" t="e">
        <f>IF(ISNA(VLOOKUP(B818,Base!$B$3:$I$198,8,0)),"",IF(VLOOKUP(B818,Base!$B$3:$I$198,8,0)&gt;42468,VLOOKUP(B818,Base!$B$3:$I$198,8,0),""))</f>
        <v>#REF!</v>
      </c>
      <c r="J818" s="63" t="e">
        <f t="shared" si="24"/>
        <v>#REF!</v>
      </c>
      <c r="K818" s="69" t="e">
        <f t="shared" si="25"/>
        <v>#REF!</v>
      </c>
    </row>
    <row r="819" spans="1:11" x14ac:dyDescent="0.25">
      <c r="A819" s="63" t="e">
        <f>IF(#REF!&lt;&gt;"",#REF!,"")</f>
        <v>#REF!</v>
      </c>
      <c r="B819" s="63" t="e">
        <f>IF(#REF!&lt;&gt;"",#REF!,"")</f>
        <v>#REF!</v>
      </c>
      <c r="C819" s="63" t="e">
        <f>IF(#REF!&lt;&gt;"",#REF!,"")</f>
        <v>#REF!</v>
      </c>
      <c r="D819" s="63" t="e">
        <f>IF(#REF!&lt;&gt;"",#REF!,"")</f>
        <v>#REF!</v>
      </c>
      <c r="E819" s="63" t="e">
        <f>IF(#REF!&lt;&gt;"",#REF!,"")</f>
        <v>#REF!</v>
      </c>
      <c r="F819" s="63" t="e">
        <f>IF(#REF!&lt;&gt;"",#REF!,"")</f>
        <v>#REF!</v>
      </c>
      <c r="G819" s="64" t="e">
        <f>IF(#REF!&lt;&gt;"",#REF!,"")</f>
        <v>#REF!</v>
      </c>
      <c r="H819" s="64" t="e">
        <f>IF(#REF!&lt;&gt;"",#REF!,"")</f>
        <v>#REF!</v>
      </c>
      <c r="I819" s="64" t="e">
        <f>IF(ISNA(VLOOKUP(B819,Base!$B$3:$I$198,8,0)),"",IF(VLOOKUP(B819,Base!$B$3:$I$198,8,0)&gt;42468,VLOOKUP(B819,Base!$B$3:$I$198,8,0),""))</f>
        <v>#REF!</v>
      </c>
      <c r="J819" s="63" t="e">
        <f t="shared" si="24"/>
        <v>#REF!</v>
      </c>
      <c r="K819" s="69" t="e">
        <f t="shared" si="25"/>
        <v>#REF!</v>
      </c>
    </row>
    <row r="820" spans="1:11" x14ac:dyDescent="0.25">
      <c r="A820" s="63" t="e">
        <f>IF(#REF!&lt;&gt;"",#REF!,"")</f>
        <v>#REF!</v>
      </c>
      <c r="B820" s="63" t="e">
        <f>IF(#REF!&lt;&gt;"",#REF!,"")</f>
        <v>#REF!</v>
      </c>
      <c r="C820" s="63" t="e">
        <f>IF(#REF!&lt;&gt;"",#REF!,"")</f>
        <v>#REF!</v>
      </c>
      <c r="D820" s="63" t="e">
        <f>IF(#REF!&lt;&gt;"",#REF!,"")</f>
        <v>#REF!</v>
      </c>
      <c r="E820" s="63" t="e">
        <f>IF(#REF!&lt;&gt;"",#REF!,"")</f>
        <v>#REF!</v>
      </c>
      <c r="F820" s="63" t="e">
        <f>IF(#REF!&lt;&gt;"",#REF!,"")</f>
        <v>#REF!</v>
      </c>
      <c r="G820" s="64" t="e">
        <f>IF(#REF!&lt;&gt;"",#REF!,"")</f>
        <v>#REF!</v>
      </c>
      <c r="H820" s="64" t="e">
        <f>IF(#REF!&lt;&gt;"",#REF!,"")</f>
        <v>#REF!</v>
      </c>
      <c r="I820" s="64" t="e">
        <f>IF(ISNA(VLOOKUP(B820,Base!$B$3:$I$198,8,0)),"",IF(VLOOKUP(B820,Base!$B$3:$I$198,8,0)&gt;42468,VLOOKUP(B820,Base!$B$3:$I$198,8,0),""))</f>
        <v>#REF!</v>
      </c>
      <c r="J820" s="63" t="e">
        <f t="shared" si="24"/>
        <v>#REF!</v>
      </c>
      <c r="K820" s="69" t="e">
        <f t="shared" si="25"/>
        <v>#REF!</v>
      </c>
    </row>
    <row r="821" spans="1:11" x14ac:dyDescent="0.25">
      <c r="A821" s="63" t="e">
        <f>IF(#REF!&lt;&gt;"",#REF!,"")</f>
        <v>#REF!</v>
      </c>
      <c r="B821" s="63" t="e">
        <f>IF(#REF!&lt;&gt;"",#REF!,"")</f>
        <v>#REF!</v>
      </c>
      <c r="C821" s="63" t="e">
        <f>IF(#REF!&lt;&gt;"",#REF!,"")</f>
        <v>#REF!</v>
      </c>
      <c r="D821" s="63" t="e">
        <f>IF(#REF!&lt;&gt;"",#REF!,"")</f>
        <v>#REF!</v>
      </c>
      <c r="E821" s="63" t="e">
        <f>IF(#REF!&lt;&gt;"",#REF!,"")</f>
        <v>#REF!</v>
      </c>
      <c r="F821" s="63" t="e">
        <f>IF(#REF!&lt;&gt;"",#REF!,"")</f>
        <v>#REF!</v>
      </c>
      <c r="G821" s="64" t="e">
        <f>IF(#REF!&lt;&gt;"",#REF!,"")</f>
        <v>#REF!</v>
      </c>
      <c r="H821" s="64" t="e">
        <f>IF(#REF!&lt;&gt;"",#REF!,"")</f>
        <v>#REF!</v>
      </c>
      <c r="I821" s="64" t="e">
        <f>IF(ISNA(VLOOKUP(B821,Base!$B$3:$I$198,8,0)),"",IF(VLOOKUP(B821,Base!$B$3:$I$198,8,0)&gt;42468,VLOOKUP(B821,Base!$B$3:$I$198,8,0),""))</f>
        <v>#REF!</v>
      </c>
      <c r="J821" s="63" t="e">
        <f t="shared" si="24"/>
        <v>#REF!</v>
      </c>
      <c r="K821" s="69" t="e">
        <f t="shared" si="25"/>
        <v>#REF!</v>
      </c>
    </row>
    <row r="822" spans="1:11" x14ac:dyDescent="0.25">
      <c r="A822" s="63" t="e">
        <f>IF(#REF!&lt;&gt;"",#REF!,"")</f>
        <v>#REF!</v>
      </c>
      <c r="B822" s="63" t="e">
        <f>IF(#REF!&lt;&gt;"",#REF!,"")</f>
        <v>#REF!</v>
      </c>
      <c r="C822" s="63" t="e">
        <f>IF(#REF!&lt;&gt;"",#REF!,"")</f>
        <v>#REF!</v>
      </c>
      <c r="D822" s="63" t="e">
        <f>IF(#REF!&lt;&gt;"",#REF!,"")</f>
        <v>#REF!</v>
      </c>
      <c r="E822" s="63" t="e">
        <f>IF(#REF!&lt;&gt;"",#REF!,"")</f>
        <v>#REF!</v>
      </c>
      <c r="F822" s="63" t="e">
        <f>IF(#REF!&lt;&gt;"",#REF!,"")</f>
        <v>#REF!</v>
      </c>
      <c r="G822" s="64" t="e">
        <f>IF(#REF!&lt;&gt;"",#REF!,"")</f>
        <v>#REF!</v>
      </c>
      <c r="H822" s="64" t="e">
        <f>IF(#REF!&lt;&gt;"",#REF!,"")</f>
        <v>#REF!</v>
      </c>
      <c r="I822" s="64" t="e">
        <f>IF(ISNA(VLOOKUP(B822,Base!$B$3:$I$198,8,0)),"",IF(VLOOKUP(B822,Base!$B$3:$I$198,8,0)&gt;42468,VLOOKUP(B822,Base!$B$3:$I$198,8,0),""))</f>
        <v>#REF!</v>
      </c>
      <c r="J822" s="63" t="e">
        <f t="shared" si="24"/>
        <v>#REF!</v>
      </c>
      <c r="K822" s="69" t="e">
        <f t="shared" si="25"/>
        <v>#REF!</v>
      </c>
    </row>
    <row r="823" spans="1:11" x14ac:dyDescent="0.25">
      <c r="A823" s="63" t="e">
        <f>IF(#REF!&lt;&gt;"",#REF!,"")</f>
        <v>#REF!</v>
      </c>
      <c r="B823" s="63" t="e">
        <f>IF(#REF!&lt;&gt;"",#REF!,"")</f>
        <v>#REF!</v>
      </c>
      <c r="C823" s="63" t="e">
        <f>IF(#REF!&lt;&gt;"",#REF!,"")</f>
        <v>#REF!</v>
      </c>
      <c r="D823" s="63" t="e">
        <f>IF(#REF!&lt;&gt;"",#REF!,"")</f>
        <v>#REF!</v>
      </c>
      <c r="E823" s="63" t="e">
        <f>IF(#REF!&lt;&gt;"",#REF!,"")</f>
        <v>#REF!</v>
      </c>
      <c r="F823" s="63" t="e">
        <f>IF(#REF!&lt;&gt;"",#REF!,"")</f>
        <v>#REF!</v>
      </c>
      <c r="G823" s="64" t="e">
        <f>IF(#REF!&lt;&gt;"",#REF!,"")</f>
        <v>#REF!</v>
      </c>
      <c r="H823" s="64" t="e">
        <f>IF(#REF!&lt;&gt;"",#REF!,"")</f>
        <v>#REF!</v>
      </c>
      <c r="I823" s="64" t="e">
        <f>IF(ISNA(VLOOKUP(B823,Base!$B$3:$I$198,8,0)),"",IF(VLOOKUP(B823,Base!$B$3:$I$198,8,0)&gt;42468,VLOOKUP(B823,Base!$B$3:$I$198,8,0),""))</f>
        <v>#REF!</v>
      </c>
      <c r="J823" s="63" t="e">
        <f t="shared" si="24"/>
        <v>#REF!</v>
      </c>
      <c r="K823" s="69" t="e">
        <f t="shared" si="25"/>
        <v>#REF!</v>
      </c>
    </row>
    <row r="824" spans="1:11" x14ac:dyDescent="0.25">
      <c r="A824" s="63" t="e">
        <f>IF(#REF!&lt;&gt;"",#REF!,"")</f>
        <v>#REF!</v>
      </c>
      <c r="B824" s="63" t="e">
        <f>IF(#REF!&lt;&gt;"",#REF!,"")</f>
        <v>#REF!</v>
      </c>
      <c r="C824" s="63" t="e">
        <f>IF(#REF!&lt;&gt;"",#REF!,"")</f>
        <v>#REF!</v>
      </c>
      <c r="D824" s="63" t="e">
        <f>IF(#REF!&lt;&gt;"",#REF!,"")</f>
        <v>#REF!</v>
      </c>
      <c r="E824" s="63" t="e">
        <f>IF(#REF!&lt;&gt;"",#REF!,"")</f>
        <v>#REF!</v>
      </c>
      <c r="F824" s="63" t="e">
        <f>IF(#REF!&lt;&gt;"",#REF!,"")</f>
        <v>#REF!</v>
      </c>
      <c r="G824" s="64" t="e">
        <f>IF(#REF!&lt;&gt;"",#REF!,"")</f>
        <v>#REF!</v>
      </c>
      <c r="H824" s="64" t="e">
        <f>IF(#REF!&lt;&gt;"",#REF!,"")</f>
        <v>#REF!</v>
      </c>
      <c r="I824" s="64" t="e">
        <f>IF(ISNA(VLOOKUP(B824,Base!$B$3:$I$198,8,0)),"",IF(VLOOKUP(B824,Base!$B$3:$I$198,8,0)&gt;42468,VLOOKUP(B824,Base!$B$3:$I$198,8,0),""))</f>
        <v>#REF!</v>
      </c>
      <c r="J824" s="63" t="e">
        <f t="shared" si="24"/>
        <v>#REF!</v>
      </c>
      <c r="K824" s="69" t="e">
        <f t="shared" si="25"/>
        <v>#REF!</v>
      </c>
    </row>
    <row r="825" spans="1:11" x14ac:dyDescent="0.25">
      <c r="A825" s="63" t="e">
        <f>IF(#REF!&lt;&gt;"",#REF!,"")</f>
        <v>#REF!</v>
      </c>
      <c r="B825" s="63" t="e">
        <f>IF(#REF!&lt;&gt;"",#REF!,"")</f>
        <v>#REF!</v>
      </c>
      <c r="C825" s="63" t="e">
        <f>IF(#REF!&lt;&gt;"",#REF!,"")</f>
        <v>#REF!</v>
      </c>
      <c r="D825" s="63" t="e">
        <f>IF(#REF!&lt;&gt;"",#REF!,"")</f>
        <v>#REF!</v>
      </c>
      <c r="E825" s="63" t="e">
        <f>IF(#REF!&lt;&gt;"",#REF!,"")</f>
        <v>#REF!</v>
      </c>
      <c r="F825" s="63" t="e">
        <f>IF(#REF!&lt;&gt;"",#REF!,"")</f>
        <v>#REF!</v>
      </c>
      <c r="G825" s="64" t="e">
        <f>IF(#REF!&lt;&gt;"",#REF!,"")</f>
        <v>#REF!</v>
      </c>
      <c r="H825" s="64" t="e">
        <f>IF(#REF!&lt;&gt;"",#REF!,"")</f>
        <v>#REF!</v>
      </c>
      <c r="I825" s="64" t="e">
        <f>IF(ISNA(VLOOKUP(B825,Base!$B$3:$I$198,8,0)),"",IF(VLOOKUP(B825,Base!$B$3:$I$198,8,0)&gt;42468,VLOOKUP(B825,Base!$B$3:$I$198,8,0),""))</f>
        <v>#REF!</v>
      </c>
      <c r="J825" s="63" t="e">
        <f t="shared" si="24"/>
        <v>#REF!</v>
      </c>
      <c r="K825" s="69" t="e">
        <f t="shared" si="25"/>
        <v>#REF!</v>
      </c>
    </row>
    <row r="826" spans="1:11" x14ac:dyDescent="0.25">
      <c r="A826" s="63" t="e">
        <f>IF(#REF!&lt;&gt;"",#REF!,"")</f>
        <v>#REF!</v>
      </c>
      <c r="B826" s="63" t="e">
        <f>IF(#REF!&lt;&gt;"",#REF!,"")</f>
        <v>#REF!</v>
      </c>
      <c r="C826" s="63" t="e">
        <f>IF(#REF!&lt;&gt;"",#REF!,"")</f>
        <v>#REF!</v>
      </c>
      <c r="D826" s="63" t="e">
        <f>IF(#REF!&lt;&gt;"",#REF!,"")</f>
        <v>#REF!</v>
      </c>
      <c r="E826" s="63" t="e">
        <f>IF(#REF!&lt;&gt;"",#REF!,"")</f>
        <v>#REF!</v>
      </c>
      <c r="F826" s="63" t="e">
        <f>IF(#REF!&lt;&gt;"",#REF!,"")</f>
        <v>#REF!</v>
      </c>
      <c r="G826" s="64" t="e">
        <f>IF(#REF!&lt;&gt;"",#REF!,"")</f>
        <v>#REF!</v>
      </c>
      <c r="H826" s="64" t="e">
        <f>IF(#REF!&lt;&gt;"",#REF!,"")</f>
        <v>#REF!</v>
      </c>
      <c r="I826" s="64" t="e">
        <f>IF(ISNA(VLOOKUP(B826,Base!$B$3:$I$198,8,0)),"",IF(VLOOKUP(B826,Base!$B$3:$I$198,8,0)&gt;42468,VLOOKUP(B826,Base!$B$3:$I$198,8,0),""))</f>
        <v>#REF!</v>
      </c>
      <c r="J826" s="63" t="e">
        <f t="shared" si="24"/>
        <v>#REF!</v>
      </c>
      <c r="K826" s="69" t="e">
        <f t="shared" si="25"/>
        <v>#REF!</v>
      </c>
    </row>
    <row r="827" spans="1:11" x14ac:dyDescent="0.25">
      <c r="A827" s="63" t="e">
        <f>IF(#REF!&lt;&gt;"",#REF!,"")</f>
        <v>#REF!</v>
      </c>
      <c r="B827" s="63" t="e">
        <f>IF(#REF!&lt;&gt;"",#REF!,"")</f>
        <v>#REF!</v>
      </c>
      <c r="C827" s="63" t="e">
        <f>IF(#REF!&lt;&gt;"",#REF!,"")</f>
        <v>#REF!</v>
      </c>
      <c r="D827" s="63" t="e">
        <f>IF(#REF!&lt;&gt;"",#REF!,"")</f>
        <v>#REF!</v>
      </c>
      <c r="E827" s="63" t="e">
        <f>IF(#REF!&lt;&gt;"",#REF!,"")</f>
        <v>#REF!</v>
      </c>
      <c r="F827" s="63" t="e">
        <f>IF(#REF!&lt;&gt;"",#REF!,"")</f>
        <v>#REF!</v>
      </c>
      <c r="G827" s="64" t="e">
        <f>IF(#REF!&lt;&gt;"",#REF!,"")</f>
        <v>#REF!</v>
      </c>
      <c r="H827" s="64" t="e">
        <f>IF(#REF!&lt;&gt;"",#REF!,"")</f>
        <v>#REF!</v>
      </c>
      <c r="I827" s="64" t="e">
        <f>IF(ISNA(VLOOKUP(B827,Base!$B$3:$I$198,8,0)),"",IF(VLOOKUP(B827,Base!$B$3:$I$198,8,0)&gt;42468,VLOOKUP(B827,Base!$B$3:$I$198,8,0),""))</f>
        <v>#REF!</v>
      </c>
      <c r="J827" s="63" t="e">
        <f t="shared" si="24"/>
        <v>#REF!</v>
      </c>
      <c r="K827" s="69" t="e">
        <f t="shared" si="25"/>
        <v>#REF!</v>
      </c>
    </row>
    <row r="828" spans="1:11" x14ac:dyDescent="0.25">
      <c r="A828" s="63" t="e">
        <f>IF(#REF!&lt;&gt;"",#REF!,"")</f>
        <v>#REF!</v>
      </c>
      <c r="B828" s="63" t="e">
        <f>IF(#REF!&lt;&gt;"",#REF!,"")</f>
        <v>#REF!</v>
      </c>
      <c r="C828" s="63" t="e">
        <f>IF(#REF!&lt;&gt;"",#REF!,"")</f>
        <v>#REF!</v>
      </c>
      <c r="D828" s="63" t="e">
        <f>IF(#REF!&lt;&gt;"",#REF!,"")</f>
        <v>#REF!</v>
      </c>
      <c r="E828" s="63" t="e">
        <f>IF(#REF!&lt;&gt;"",#REF!,"")</f>
        <v>#REF!</v>
      </c>
      <c r="F828" s="63" t="e">
        <f>IF(#REF!&lt;&gt;"",#REF!,"")</f>
        <v>#REF!</v>
      </c>
      <c r="G828" s="64" t="e">
        <f>IF(#REF!&lt;&gt;"",#REF!,"")</f>
        <v>#REF!</v>
      </c>
      <c r="H828" s="64" t="e">
        <f>IF(#REF!&lt;&gt;"",#REF!,"")</f>
        <v>#REF!</v>
      </c>
      <c r="I828" s="64" t="e">
        <f>IF(ISNA(VLOOKUP(B828,Base!$B$3:$I$198,8,0)),"",IF(VLOOKUP(B828,Base!$B$3:$I$198,8,0)&gt;42468,VLOOKUP(B828,Base!$B$3:$I$198,8,0),""))</f>
        <v>#REF!</v>
      </c>
      <c r="J828" s="63" t="e">
        <f t="shared" si="24"/>
        <v>#REF!</v>
      </c>
      <c r="K828" s="69" t="e">
        <f t="shared" si="25"/>
        <v>#REF!</v>
      </c>
    </row>
    <row r="829" spans="1:11" x14ac:dyDescent="0.25">
      <c r="A829" s="63" t="e">
        <f>IF(#REF!&lt;&gt;"",#REF!,"")</f>
        <v>#REF!</v>
      </c>
      <c r="B829" s="63" t="e">
        <f>IF(#REF!&lt;&gt;"",#REF!,"")</f>
        <v>#REF!</v>
      </c>
      <c r="C829" s="63" t="e">
        <f>IF(#REF!&lt;&gt;"",#REF!,"")</f>
        <v>#REF!</v>
      </c>
      <c r="D829" s="63" t="e">
        <f>IF(#REF!&lt;&gt;"",#REF!,"")</f>
        <v>#REF!</v>
      </c>
      <c r="E829" s="63" t="e">
        <f>IF(#REF!&lt;&gt;"",#REF!,"")</f>
        <v>#REF!</v>
      </c>
      <c r="F829" s="63" t="e">
        <f>IF(#REF!&lt;&gt;"",#REF!,"")</f>
        <v>#REF!</v>
      </c>
      <c r="G829" s="64" t="e">
        <f>IF(#REF!&lt;&gt;"",#REF!,"")</f>
        <v>#REF!</v>
      </c>
      <c r="H829" s="64" t="e">
        <f>IF(#REF!&lt;&gt;"",#REF!,"")</f>
        <v>#REF!</v>
      </c>
      <c r="I829" s="64" t="e">
        <f>IF(ISNA(VLOOKUP(B829,Base!$B$3:$I$198,8,0)),"",IF(VLOOKUP(B829,Base!$B$3:$I$198,8,0)&gt;42468,VLOOKUP(B829,Base!$B$3:$I$198,8,0),""))</f>
        <v>#REF!</v>
      </c>
      <c r="J829" s="63" t="e">
        <f t="shared" si="24"/>
        <v>#REF!</v>
      </c>
      <c r="K829" s="69" t="e">
        <f t="shared" si="25"/>
        <v>#REF!</v>
      </c>
    </row>
    <row r="830" spans="1:11" x14ac:dyDescent="0.25">
      <c r="A830" s="63" t="e">
        <f>IF(#REF!&lt;&gt;"",#REF!,"")</f>
        <v>#REF!</v>
      </c>
      <c r="B830" s="63" t="e">
        <f>IF(#REF!&lt;&gt;"",#REF!,"")</f>
        <v>#REF!</v>
      </c>
      <c r="C830" s="63" t="e">
        <f>IF(#REF!&lt;&gt;"",#REF!,"")</f>
        <v>#REF!</v>
      </c>
      <c r="D830" s="63" t="e">
        <f>IF(#REF!&lt;&gt;"",#REF!,"")</f>
        <v>#REF!</v>
      </c>
      <c r="E830" s="63" t="e">
        <f>IF(#REF!&lt;&gt;"",#REF!,"")</f>
        <v>#REF!</v>
      </c>
      <c r="F830" s="63" t="e">
        <f>IF(#REF!&lt;&gt;"",#REF!,"")</f>
        <v>#REF!</v>
      </c>
      <c r="G830" s="64" t="e">
        <f>IF(#REF!&lt;&gt;"",#REF!,"")</f>
        <v>#REF!</v>
      </c>
      <c r="H830" s="64" t="e">
        <f>IF(#REF!&lt;&gt;"",#REF!,"")</f>
        <v>#REF!</v>
      </c>
      <c r="I830" s="64" t="e">
        <f>IF(ISNA(VLOOKUP(B830,Base!$B$3:$I$198,8,0)),"",IF(VLOOKUP(B830,Base!$B$3:$I$198,8,0)&gt;42468,VLOOKUP(B830,Base!$B$3:$I$198,8,0),""))</f>
        <v>#REF!</v>
      </c>
      <c r="J830" s="63" t="e">
        <f t="shared" si="24"/>
        <v>#REF!</v>
      </c>
      <c r="K830" s="69" t="e">
        <f t="shared" si="25"/>
        <v>#REF!</v>
      </c>
    </row>
    <row r="831" spans="1:11" x14ac:dyDescent="0.25">
      <c r="A831" s="63" t="e">
        <f>IF(#REF!&lt;&gt;"",#REF!,"")</f>
        <v>#REF!</v>
      </c>
      <c r="B831" s="63" t="e">
        <f>IF(#REF!&lt;&gt;"",#REF!,"")</f>
        <v>#REF!</v>
      </c>
      <c r="C831" s="63" t="e">
        <f>IF(#REF!&lt;&gt;"",#REF!,"")</f>
        <v>#REF!</v>
      </c>
      <c r="D831" s="63" t="e">
        <f>IF(#REF!&lt;&gt;"",#REF!,"")</f>
        <v>#REF!</v>
      </c>
      <c r="E831" s="63" t="e">
        <f>IF(#REF!&lt;&gt;"",#REF!,"")</f>
        <v>#REF!</v>
      </c>
      <c r="F831" s="63" t="e">
        <f>IF(#REF!&lt;&gt;"",#REF!,"")</f>
        <v>#REF!</v>
      </c>
      <c r="G831" s="64" t="e">
        <f>IF(#REF!&lt;&gt;"",#REF!,"")</f>
        <v>#REF!</v>
      </c>
      <c r="H831" s="64" t="e">
        <f>IF(#REF!&lt;&gt;"",#REF!,"")</f>
        <v>#REF!</v>
      </c>
      <c r="I831" s="64" t="e">
        <f>IF(ISNA(VLOOKUP(B831,Base!$B$3:$I$198,8,0)),"",IF(VLOOKUP(B831,Base!$B$3:$I$198,8,0)&gt;42468,VLOOKUP(B831,Base!$B$3:$I$198,8,0),""))</f>
        <v>#REF!</v>
      </c>
      <c r="J831" s="63" t="e">
        <f t="shared" si="24"/>
        <v>#REF!</v>
      </c>
      <c r="K831" s="69" t="e">
        <f t="shared" si="25"/>
        <v>#REF!</v>
      </c>
    </row>
    <row r="832" spans="1:11" x14ac:dyDescent="0.25">
      <c r="A832" s="63" t="e">
        <f>IF(#REF!&lt;&gt;"",#REF!,"")</f>
        <v>#REF!</v>
      </c>
      <c r="B832" s="63" t="e">
        <f>IF(#REF!&lt;&gt;"",#REF!,"")</f>
        <v>#REF!</v>
      </c>
      <c r="C832" s="63" t="e">
        <f>IF(#REF!&lt;&gt;"",#REF!,"")</f>
        <v>#REF!</v>
      </c>
      <c r="D832" s="63" t="e">
        <f>IF(#REF!&lt;&gt;"",#REF!,"")</f>
        <v>#REF!</v>
      </c>
      <c r="E832" s="63" t="e">
        <f>IF(#REF!&lt;&gt;"",#REF!,"")</f>
        <v>#REF!</v>
      </c>
      <c r="F832" s="63" t="e">
        <f>IF(#REF!&lt;&gt;"",#REF!,"")</f>
        <v>#REF!</v>
      </c>
      <c r="G832" s="64" t="e">
        <f>IF(#REF!&lt;&gt;"",#REF!,"")</f>
        <v>#REF!</v>
      </c>
      <c r="H832" s="64" t="e">
        <f>IF(#REF!&lt;&gt;"",#REF!,"")</f>
        <v>#REF!</v>
      </c>
      <c r="I832" s="64" t="e">
        <f>IF(ISNA(VLOOKUP(B832,Base!$B$3:$I$198,8,0)),"",IF(VLOOKUP(B832,Base!$B$3:$I$198,8,0)&gt;42468,VLOOKUP(B832,Base!$B$3:$I$198,8,0),""))</f>
        <v>#REF!</v>
      </c>
      <c r="J832" s="63" t="e">
        <f t="shared" si="24"/>
        <v>#REF!</v>
      </c>
      <c r="K832" s="69" t="e">
        <f t="shared" si="25"/>
        <v>#REF!</v>
      </c>
    </row>
    <row r="833" spans="1:11" x14ac:dyDescent="0.25">
      <c r="A833" s="63" t="e">
        <f>IF(#REF!&lt;&gt;"",#REF!,"")</f>
        <v>#REF!</v>
      </c>
      <c r="B833" s="63" t="e">
        <f>IF(#REF!&lt;&gt;"",#REF!,"")</f>
        <v>#REF!</v>
      </c>
      <c r="C833" s="63" t="e">
        <f>IF(#REF!&lt;&gt;"",#REF!,"")</f>
        <v>#REF!</v>
      </c>
      <c r="D833" s="63" t="e">
        <f>IF(#REF!&lt;&gt;"",#REF!,"")</f>
        <v>#REF!</v>
      </c>
      <c r="E833" s="63" t="e">
        <f>IF(#REF!&lt;&gt;"",#REF!,"")</f>
        <v>#REF!</v>
      </c>
      <c r="F833" s="63" t="e">
        <f>IF(#REF!&lt;&gt;"",#REF!,"")</f>
        <v>#REF!</v>
      </c>
      <c r="G833" s="64" t="e">
        <f>IF(#REF!&lt;&gt;"",#REF!,"")</f>
        <v>#REF!</v>
      </c>
      <c r="H833" s="64" t="e">
        <f>IF(#REF!&lt;&gt;"",#REF!,"")</f>
        <v>#REF!</v>
      </c>
      <c r="I833" s="64" t="e">
        <f>IF(ISNA(VLOOKUP(B833,Base!$B$3:$I$198,8,0)),"",IF(VLOOKUP(B833,Base!$B$3:$I$198,8,0)&gt;42468,VLOOKUP(B833,Base!$B$3:$I$198,8,0),""))</f>
        <v>#REF!</v>
      </c>
      <c r="J833" s="63" t="e">
        <f t="shared" si="24"/>
        <v>#REF!</v>
      </c>
      <c r="K833" s="69" t="e">
        <f t="shared" si="25"/>
        <v>#REF!</v>
      </c>
    </row>
    <row r="834" spans="1:11" x14ac:dyDescent="0.25">
      <c r="A834" s="63" t="e">
        <f>IF(#REF!&lt;&gt;"",#REF!,"")</f>
        <v>#REF!</v>
      </c>
      <c r="B834" s="63" t="e">
        <f>IF(#REF!&lt;&gt;"",#REF!,"")</f>
        <v>#REF!</v>
      </c>
      <c r="C834" s="63" t="e">
        <f>IF(#REF!&lt;&gt;"",#REF!,"")</f>
        <v>#REF!</v>
      </c>
      <c r="D834" s="63" t="e">
        <f>IF(#REF!&lt;&gt;"",#REF!,"")</f>
        <v>#REF!</v>
      </c>
      <c r="E834" s="63" t="e">
        <f>IF(#REF!&lt;&gt;"",#REF!,"")</f>
        <v>#REF!</v>
      </c>
      <c r="F834" s="63" t="e">
        <f>IF(#REF!&lt;&gt;"",#REF!,"")</f>
        <v>#REF!</v>
      </c>
      <c r="G834" s="64" t="e">
        <f>IF(#REF!&lt;&gt;"",#REF!,"")</f>
        <v>#REF!</v>
      </c>
      <c r="H834" s="64" t="e">
        <f>IF(#REF!&lt;&gt;"",#REF!,"")</f>
        <v>#REF!</v>
      </c>
      <c r="I834" s="64" t="e">
        <f>IF(ISNA(VLOOKUP(B834,Base!$B$3:$I$198,8,0)),"",IF(VLOOKUP(B834,Base!$B$3:$I$198,8,0)&gt;42468,VLOOKUP(B834,Base!$B$3:$I$198,8,0),""))</f>
        <v>#REF!</v>
      </c>
      <c r="J834" s="63" t="e">
        <f t="shared" si="24"/>
        <v>#REF!</v>
      </c>
      <c r="K834" s="69" t="e">
        <f t="shared" si="25"/>
        <v>#REF!</v>
      </c>
    </row>
    <row r="835" spans="1:11" x14ac:dyDescent="0.25">
      <c r="A835" s="63" t="e">
        <f>IF(#REF!&lt;&gt;"",#REF!,"")</f>
        <v>#REF!</v>
      </c>
      <c r="B835" s="63" t="e">
        <f>IF(#REF!&lt;&gt;"",#REF!,"")</f>
        <v>#REF!</v>
      </c>
      <c r="C835" s="63" t="e">
        <f>IF(#REF!&lt;&gt;"",#REF!,"")</f>
        <v>#REF!</v>
      </c>
      <c r="D835" s="63" t="e">
        <f>IF(#REF!&lt;&gt;"",#REF!,"")</f>
        <v>#REF!</v>
      </c>
      <c r="E835" s="63" t="e">
        <f>IF(#REF!&lt;&gt;"",#REF!,"")</f>
        <v>#REF!</v>
      </c>
      <c r="F835" s="63" t="e">
        <f>IF(#REF!&lt;&gt;"",#REF!,"")</f>
        <v>#REF!</v>
      </c>
      <c r="G835" s="64" t="e">
        <f>IF(#REF!&lt;&gt;"",#REF!,"")</f>
        <v>#REF!</v>
      </c>
      <c r="H835" s="64" t="e">
        <f>IF(#REF!&lt;&gt;"",#REF!,"")</f>
        <v>#REF!</v>
      </c>
      <c r="I835" s="64" t="e">
        <f>IF(ISNA(VLOOKUP(B835,Base!$B$3:$I$198,8,0)),"",IF(VLOOKUP(B835,Base!$B$3:$I$198,8,0)&gt;42468,VLOOKUP(B835,Base!$B$3:$I$198,8,0),""))</f>
        <v>#REF!</v>
      </c>
      <c r="J835" s="63" t="e">
        <f t="shared" ref="J835:J898" si="26">IF(E835&lt;&gt;"",IF(E835="NO",IF(ISNUMBER(G835),IF(ISNUMBER(H835),H835-G835,"Sin fecha final"),"Sin fecha inicial"),"Permanente"),"")</f>
        <v>#REF!</v>
      </c>
      <c r="K835" s="69" t="e">
        <f t="shared" ref="K835:K898" si="27">IF(E835&lt;&gt;"",IF(E835="NO",IF(ISNUMBER(H835),IF(ISNUMBER(I835),I835-H835,"Sin fecha final"),"Sin fecha inicial"),"Permanente"),"")</f>
        <v>#REF!</v>
      </c>
    </row>
    <row r="836" spans="1:11" x14ac:dyDescent="0.25">
      <c r="A836" s="63" t="e">
        <f>IF(#REF!&lt;&gt;"",#REF!,"")</f>
        <v>#REF!</v>
      </c>
      <c r="B836" s="63" t="e">
        <f>IF(#REF!&lt;&gt;"",#REF!,"")</f>
        <v>#REF!</v>
      </c>
      <c r="C836" s="63" t="e">
        <f>IF(#REF!&lt;&gt;"",#REF!,"")</f>
        <v>#REF!</v>
      </c>
      <c r="D836" s="63" t="e">
        <f>IF(#REF!&lt;&gt;"",#REF!,"")</f>
        <v>#REF!</v>
      </c>
      <c r="E836" s="63" t="e">
        <f>IF(#REF!&lt;&gt;"",#REF!,"")</f>
        <v>#REF!</v>
      </c>
      <c r="F836" s="63" t="e">
        <f>IF(#REF!&lt;&gt;"",#REF!,"")</f>
        <v>#REF!</v>
      </c>
      <c r="G836" s="64" t="e">
        <f>IF(#REF!&lt;&gt;"",#REF!,"")</f>
        <v>#REF!</v>
      </c>
      <c r="H836" s="64" t="e">
        <f>IF(#REF!&lt;&gt;"",#REF!,"")</f>
        <v>#REF!</v>
      </c>
      <c r="I836" s="64" t="e">
        <f>IF(ISNA(VLOOKUP(B836,Base!$B$3:$I$198,8,0)),"",IF(VLOOKUP(B836,Base!$B$3:$I$198,8,0)&gt;42468,VLOOKUP(B836,Base!$B$3:$I$198,8,0),""))</f>
        <v>#REF!</v>
      </c>
      <c r="J836" s="63" t="e">
        <f t="shared" si="26"/>
        <v>#REF!</v>
      </c>
      <c r="K836" s="69" t="e">
        <f t="shared" si="27"/>
        <v>#REF!</v>
      </c>
    </row>
    <row r="837" spans="1:11" x14ac:dyDescent="0.25">
      <c r="A837" s="63" t="e">
        <f>IF(#REF!&lt;&gt;"",#REF!,"")</f>
        <v>#REF!</v>
      </c>
      <c r="B837" s="63" t="e">
        <f>IF(#REF!&lt;&gt;"",#REF!,"")</f>
        <v>#REF!</v>
      </c>
      <c r="C837" s="63" t="e">
        <f>IF(#REF!&lt;&gt;"",#REF!,"")</f>
        <v>#REF!</v>
      </c>
      <c r="D837" s="63" t="e">
        <f>IF(#REF!&lt;&gt;"",#REF!,"")</f>
        <v>#REF!</v>
      </c>
      <c r="E837" s="63" t="e">
        <f>IF(#REF!&lt;&gt;"",#REF!,"")</f>
        <v>#REF!</v>
      </c>
      <c r="F837" s="63" t="e">
        <f>IF(#REF!&lt;&gt;"",#REF!,"")</f>
        <v>#REF!</v>
      </c>
      <c r="G837" s="64" t="e">
        <f>IF(#REF!&lt;&gt;"",#REF!,"")</f>
        <v>#REF!</v>
      </c>
      <c r="H837" s="64" t="e">
        <f>IF(#REF!&lt;&gt;"",#REF!,"")</f>
        <v>#REF!</v>
      </c>
      <c r="I837" s="64" t="e">
        <f>IF(ISNA(VLOOKUP(B837,Base!$B$3:$I$198,8,0)),"",IF(VLOOKUP(B837,Base!$B$3:$I$198,8,0)&gt;42468,VLOOKUP(B837,Base!$B$3:$I$198,8,0),""))</f>
        <v>#REF!</v>
      </c>
      <c r="J837" s="63" t="e">
        <f t="shared" si="26"/>
        <v>#REF!</v>
      </c>
      <c r="K837" s="69" t="e">
        <f t="shared" si="27"/>
        <v>#REF!</v>
      </c>
    </row>
    <row r="838" spans="1:11" x14ac:dyDescent="0.25">
      <c r="A838" s="63" t="e">
        <f>IF(#REF!&lt;&gt;"",#REF!,"")</f>
        <v>#REF!</v>
      </c>
      <c r="B838" s="63" t="e">
        <f>IF(#REF!&lt;&gt;"",#REF!,"")</f>
        <v>#REF!</v>
      </c>
      <c r="C838" s="63" t="e">
        <f>IF(#REF!&lt;&gt;"",#REF!,"")</f>
        <v>#REF!</v>
      </c>
      <c r="D838" s="63" t="e">
        <f>IF(#REF!&lt;&gt;"",#REF!,"")</f>
        <v>#REF!</v>
      </c>
      <c r="E838" s="63" t="e">
        <f>IF(#REF!&lt;&gt;"",#REF!,"")</f>
        <v>#REF!</v>
      </c>
      <c r="F838" s="63" t="e">
        <f>IF(#REF!&lt;&gt;"",#REF!,"")</f>
        <v>#REF!</v>
      </c>
      <c r="G838" s="64" t="e">
        <f>IF(#REF!&lt;&gt;"",#REF!,"")</f>
        <v>#REF!</v>
      </c>
      <c r="H838" s="64" t="e">
        <f>IF(#REF!&lt;&gt;"",#REF!,"")</f>
        <v>#REF!</v>
      </c>
      <c r="I838" s="64" t="e">
        <f>IF(ISNA(VLOOKUP(B838,Base!$B$3:$I$198,8,0)),"",IF(VLOOKUP(B838,Base!$B$3:$I$198,8,0)&gt;42468,VLOOKUP(B838,Base!$B$3:$I$198,8,0),""))</f>
        <v>#REF!</v>
      </c>
      <c r="J838" s="63" t="e">
        <f t="shared" si="26"/>
        <v>#REF!</v>
      </c>
      <c r="K838" s="69" t="e">
        <f t="shared" si="27"/>
        <v>#REF!</v>
      </c>
    </row>
    <row r="839" spans="1:11" x14ac:dyDescent="0.25">
      <c r="A839" s="63" t="e">
        <f>IF(#REF!&lt;&gt;"",#REF!,"")</f>
        <v>#REF!</v>
      </c>
      <c r="B839" s="63" t="e">
        <f>IF(#REF!&lt;&gt;"",#REF!,"")</f>
        <v>#REF!</v>
      </c>
      <c r="C839" s="63" t="e">
        <f>IF(#REF!&lt;&gt;"",#REF!,"")</f>
        <v>#REF!</v>
      </c>
      <c r="D839" s="63" t="e">
        <f>IF(#REF!&lt;&gt;"",#REF!,"")</f>
        <v>#REF!</v>
      </c>
      <c r="E839" s="63" t="e">
        <f>IF(#REF!&lt;&gt;"",#REF!,"")</f>
        <v>#REF!</v>
      </c>
      <c r="F839" s="63" t="e">
        <f>IF(#REF!&lt;&gt;"",#REF!,"")</f>
        <v>#REF!</v>
      </c>
      <c r="G839" s="64" t="e">
        <f>IF(#REF!&lt;&gt;"",#REF!,"")</f>
        <v>#REF!</v>
      </c>
      <c r="H839" s="64" t="e">
        <f>IF(#REF!&lt;&gt;"",#REF!,"")</f>
        <v>#REF!</v>
      </c>
      <c r="I839" s="64" t="e">
        <f>IF(ISNA(VLOOKUP(B839,Base!$B$3:$I$198,8,0)),"",IF(VLOOKUP(B839,Base!$B$3:$I$198,8,0)&gt;42468,VLOOKUP(B839,Base!$B$3:$I$198,8,0),""))</f>
        <v>#REF!</v>
      </c>
      <c r="J839" s="63" t="e">
        <f t="shared" si="26"/>
        <v>#REF!</v>
      </c>
      <c r="K839" s="69" t="e">
        <f t="shared" si="27"/>
        <v>#REF!</v>
      </c>
    </row>
    <row r="840" spans="1:11" x14ac:dyDescent="0.25">
      <c r="A840" s="63" t="e">
        <f>IF(#REF!&lt;&gt;"",#REF!,"")</f>
        <v>#REF!</v>
      </c>
      <c r="B840" s="63" t="e">
        <f>IF(#REF!&lt;&gt;"",#REF!,"")</f>
        <v>#REF!</v>
      </c>
      <c r="C840" s="63" t="e">
        <f>IF(#REF!&lt;&gt;"",#REF!,"")</f>
        <v>#REF!</v>
      </c>
      <c r="D840" s="63" t="e">
        <f>IF(#REF!&lt;&gt;"",#REF!,"")</f>
        <v>#REF!</v>
      </c>
      <c r="E840" s="63" t="e">
        <f>IF(#REF!&lt;&gt;"",#REF!,"")</f>
        <v>#REF!</v>
      </c>
      <c r="F840" s="63" t="e">
        <f>IF(#REF!&lt;&gt;"",#REF!,"")</f>
        <v>#REF!</v>
      </c>
      <c r="G840" s="64" t="e">
        <f>IF(#REF!&lt;&gt;"",#REF!,"")</f>
        <v>#REF!</v>
      </c>
      <c r="H840" s="64" t="e">
        <f>IF(#REF!&lt;&gt;"",#REF!,"")</f>
        <v>#REF!</v>
      </c>
      <c r="I840" s="64" t="e">
        <f>IF(ISNA(VLOOKUP(B840,Base!$B$3:$I$198,8,0)),"",IF(VLOOKUP(B840,Base!$B$3:$I$198,8,0)&gt;42468,VLOOKUP(B840,Base!$B$3:$I$198,8,0),""))</f>
        <v>#REF!</v>
      </c>
      <c r="J840" s="63" t="e">
        <f t="shared" si="26"/>
        <v>#REF!</v>
      </c>
      <c r="K840" s="69" t="e">
        <f t="shared" si="27"/>
        <v>#REF!</v>
      </c>
    </row>
    <row r="841" spans="1:11" x14ac:dyDescent="0.25">
      <c r="A841" s="63" t="e">
        <f>IF(#REF!&lt;&gt;"",#REF!,"")</f>
        <v>#REF!</v>
      </c>
      <c r="B841" s="63" t="e">
        <f>IF(#REF!&lt;&gt;"",#REF!,"")</f>
        <v>#REF!</v>
      </c>
      <c r="C841" s="63" t="e">
        <f>IF(#REF!&lt;&gt;"",#REF!,"")</f>
        <v>#REF!</v>
      </c>
      <c r="D841" s="63" t="e">
        <f>IF(#REF!&lt;&gt;"",#REF!,"")</f>
        <v>#REF!</v>
      </c>
      <c r="E841" s="63" t="e">
        <f>IF(#REF!&lt;&gt;"",#REF!,"")</f>
        <v>#REF!</v>
      </c>
      <c r="F841" s="63" t="e">
        <f>IF(#REF!&lt;&gt;"",#REF!,"")</f>
        <v>#REF!</v>
      </c>
      <c r="G841" s="64" t="e">
        <f>IF(#REF!&lt;&gt;"",#REF!,"")</f>
        <v>#REF!</v>
      </c>
      <c r="H841" s="64" t="e">
        <f>IF(#REF!&lt;&gt;"",#REF!,"")</f>
        <v>#REF!</v>
      </c>
      <c r="I841" s="64" t="e">
        <f>IF(ISNA(VLOOKUP(B841,Base!$B$3:$I$198,8,0)),"",IF(VLOOKUP(B841,Base!$B$3:$I$198,8,0)&gt;42468,VLOOKUP(B841,Base!$B$3:$I$198,8,0),""))</f>
        <v>#REF!</v>
      </c>
      <c r="J841" s="63" t="e">
        <f t="shared" si="26"/>
        <v>#REF!</v>
      </c>
      <c r="K841" s="69" t="e">
        <f t="shared" si="27"/>
        <v>#REF!</v>
      </c>
    </row>
    <row r="842" spans="1:11" x14ac:dyDescent="0.25">
      <c r="A842" s="63" t="e">
        <f>IF(#REF!&lt;&gt;"",#REF!,"")</f>
        <v>#REF!</v>
      </c>
      <c r="B842" s="63" t="e">
        <f>IF(#REF!&lt;&gt;"",#REF!,"")</f>
        <v>#REF!</v>
      </c>
      <c r="C842" s="63" t="e">
        <f>IF(#REF!&lt;&gt;"",#REF!,"")</f>
        <v>#REF!</v>
      </c>
      <c r="D842" s="63" t="e">
        <f>IF(#REF!&lt;&gt;"",#REF!,"")</f>
        <v>#REF!</v>
      </c>
      <c r="E842" s="63" t="e">
        <f>IF(#REF!&lt;&gt;"",#REF!,"")</f>
        <v>#REF!</v>
      </c>
      <c r="F842" s="63" t="e">
        <f>IF(#REF!&lt;&gt;"",#REF!,"")</f>
        <v>#REF!</v>
      </c>
      <c r="G842" s="64" t="e">
        <f>IF(#REF!&lt;&gt;"",#REF!,"")</f>
        <v>#REF!</v>
      </c>
      <c r="H842" s="64" t="e">
        <f>IF(#REF!&lt;&gt;"",#REF!,"")</f>
        <v>#REF!</v>
      </c>
      <c r="I842" s="64" t="e">
        <f>IF(ISNA(VLOOKUP(B842,Base!$B$3:$I$198,8,0)),"",IF(VLOOKUP(B842,Base!$B$3:$I$198,8,0)&gt;42468,VLOOKUP(B842,Base!$B$3:$I$198,8,0),""))</f>
        <v>#REF!</v>
      </c>
      <c r="J842" s="63" t="e">
        <f t="shared" si="26"/>
        <v>#REF!</v>
      </c>
      <c r="K842" s="69" t="e">
        <f t="shared" si="27"/>
        <v>#REF!</v>
      </c>
    </row>
    <row r="843" spans="1:11" x14ac:dyDescent="0.25">
      <c r="A843" s="63" t="e">
        <f>IF(#REF!&lt;&gt;"",#REF!,"")</f>
        <v>#REF!</v>
      </c>
      <c r="B843" s="63" t="e">
        <f>IF(#REF!&lt;&gt;"",#REF!,"")</f>
        <v>#REF!</v>
      </c>
      <c r="C843" s="63" t="e">
        <f>IF(#REF!&lt;&gt;"",#REF!,"")</f>
        <v>#REF!</v>
      </c>
      <c r="D843" s="63" t="e">
        <f>IF(#REF!&lt;&gt;"",#REF!,"")</f>
        <v>#REF!</v>
      </c>
      <c r="E843" s="63" t="e">
        <f>IF(#REF!&lt;&gt;"",#REF!,"")</f>
        <v>#REF!</v>
      </c>
      <c r="F843" s="63" t="e">
        <f>IF(#REF!&lt;&gt;"",#REF!,"")</f>
        <v>#REF!</v>
      </c>
      <c r="G843" s="64" t="e">
        <f>IF(#REF!&lt;&gt;"",#REF!,"")</f>
        <v>#REF!</v>
      </c>
      <c r="H843" s="64" t="e">
        <f>IF(#REF!&lt;&gt;"",#REF!,"")</f>
        <v>#REF!</v>
      </c>
      <c r="I843" s="64" t="e">
        <f>IF(ISNA(VLOOKUP(B843,Base!$B$3:$I$198,8,0)),"",IF(VLOOKUP(B843,Base!$B$3:$I$198,8,0)&gt;42468,VLOOKUP(B843,Base!$B$3:$I$198,8,0),""))</f>
        <v>#REF!</v>
      </c>
      <c r="J843" s="63" t="e">
        <f t="shared" si="26"/>
        <v>#REF!</v>
      </c>
      <c r="K843" s="69" t="e">
        <f t="shared" si="27"/>
        <v>#REF!</v>
      </c>
    </row>
    <row r="844" spans="1:11" x14ac:dyDescent="0.25">
      <c r="A844" s="63" t="e">
        <f>IF(#REF!&lt;&gt;"",#REF!,"")</f>
        <v>#REF!</v>
      </c>
      <c r="B844" s="63" t="e">
        <f>IF(#REF!&lt;&gt;"",#REF!,"")</f>
        <v>#REF!</v>
      </c>
      <c r="C844" s="63" t="e">
        <f>IF(#REF!&lt;&gt;"",#REF!,"")</f>
        <v>#REF!</v>
      </c>
      <c r="D844" s="63" t="e">
        <f>IF(#REF!&lt;&gt;"",#REF!,"")</f>
        <v>#REF!</v>
      </c>
      <c r="E844" s="63" t="e">
        <f>IF(#REF!&lt;&gt;"",#REF!,"")</f>
        <v>#REF!</v>
      </c>
      <c r="F844" s="63" t="e">
        <f>IF(#REF!&lt;&gt;"",#REF!,"")</f>
        <v>#REF!</v>
      </c>
      <c r="G844" s="64" t="e">
        <f>IF(#REF!&lt;&gt;"",#REF!,"")</f>
        <v>#REF!</v>
      </c>
      <c r="H844" s="64" t="e">
        <f>IF(#REF!&lt;&gt;"",#REF!,"")</f>
        <v>#REF!</v>
      </c>
      <c r="I844" s="64" t="e">
        <f>IF(ISNA(VLOOKUP(B844,Base!$B$3:$I$198,8,0)),"",IF(VLOOKUP(B844,Base!$B$3:$I$198,8,0)&gt;42468,VLOOKUP(B844,Base!$B$3:$I$198,8,0),""))</f>
        <v>#REF!</v>
      </c>
      <c r="J844" s="63" t="e">
        <f t="shared" si="26"/>
        <v>#REF!</v>
      </c>
      <c r="K844" s="69" t="e">
        <f t="shared" si="27"/>
        <v>#REF!</v>
      </c>
    </row>
    <row r="845" spans="1:11" x14ac:dyDescent="0.25">
      <c r="A845" s="63" t="e">
        <f>IF(#REF!&lt;&gt;"",#REF!,"")</f>
        <v>#REF!</v>
      </c>
      <c r="B845" s="63" t="e">
        <f>IF(#REF!&lt;&gt;"",#REF!,"")</f>
        <v>#REF!</v>
      </c>
      <c r="C845" s="63" t="e">
        <f>IF(#REF!&lt;&gt;"",#REF!,"")</f>
        <v>#REF!</v>
      </c>
      <c r="D845" s="63" t="e">
        <f>IF(#REF!&lt;&gt;"",#REF!,"")</f>
        <v>#REF!</v>
      </c>
      <c r="E845" s="63" t="e">
        <f>IF(#REF!&lt;&gt;"",#REF!,"")</f>
        <v>#REF!</v>
      </c>
      <c r="F845" s="63" t="e">
        <f>IF(#REF!&lt;&gt;"",#REF!,"")</f>
        <v>#REF!</v>
      </c>
      <c r="G845" s="64" t="e">
        <f>IF(#REF!&lt;&gt;"",#REF!,"")</f>
        <v>#REF!</v>
      </c>
      <c r="H845" s="64" t="e">
        <f>IF(#REF!&lt;&gt;"",#REF!,"")</f>
        <v>#REF!</v>
      </c>
      <c r="I845" s="64" t="e">
        <f>IF(ISNA(VLOOKUP(B845,Base!$B$3:$I$198,8,0)),"",IF(VLOOKUP(B845,Base!$B$3:$I$198,8,0)&gt;42468,VLOOKUP(B845,Base!$B$3:$I$198,8,0),""))</f>
        <v>#REF!</v>
      </c>
      <c r="J845" s="63" t="e">
        <f t="shared" si="26"/>
        <v>#REF!</v>
      </c>
      <c r="K845" s="69" t="e">
        <f t="shared" si="27"/>
        <v>#REF!</v>
      </c>
    </row>
    <row r="846" spans="1:11" x14ac:dyDescent="0.25">
      <c r="A846" s="63" t="e">
        <f>IF(#REF!&lt;&gt;"",#REF!,"")</f>
        <v>#REF!</v>
      </c>
      <c r="B846" s="63" t="e">
        <f>IF(#REF!&lt;&gt;"",#REF!,"")</f>
        <v>#REF!</v>
      </c>
      <c r="C846" s="63" t="e">
        <f>IF(#REF!&lt;&gt;"",#REF!,"")</f>
        <v>#REF!</v>
      </c>
      <c r="D846" s="63" t="e">
        <f>IF(#REF!&lt;&gt;"",#REF!,"")</f>
        <v>#REF!</v>
      </c>
      <c r="E846" s="63" t="e">
        <f>IF(#REF!&lt;&gt;"",#REF!,"")</f>
        <v>#REF!</v>
      </c>
      <c r="F846" s="63" t="e">
        <f>IF(#REF!&lt;&gt;"",#REF!,"")</f>
        <v>#REF!</v>
      </c>
      <c r="G846" s="64" t="e">
        <f>IF(#REF!&lt;&gt;"",#REF!,"")</f>
        <v>#REF!</v>
      </c>
      <c r="H846" s="64" t="e">
        <f>IF(#REF!&lt;&gt;"",#REF!,"")</f>
        <v>#REF!</v>
      </c>
      <c r="I846" s="64" t="e">
        <f>IF(ISNA(VLOOKUP(B846,Base!$B$3:$I$198,8,0)),"",IF(VLOOKUP(B846,Base!$B$3:$I$198,8,0)&gt;42468,VLOOKUP(B846,Base!$B$3:$I$198,8,0),""))</f>
        <v>#REF!</v>
      </c>
      <c r="J846" s="63" t="e">
        <f t="shared" si="26"/>
        <v>#REF!</v>
      </c>
      <c r="K846" s="69" t="e">
        <f t="shared" si="27"/>
        <v>#REF!</v>
      </c>
    </row>
    <row r="847" spans="1:11" x14ac:dyDescent="0.25">
      <c r="A847" s="63" t="e">
        <f>IF(#REF!&lt;&gt;"",#REF!,"")</f>
        <v>#REF!</v>
      </c>
      <c r="B847" s="63" t="e">
        <f>IF(#REF!&lt;&gt;"",#REF!,"")</f>
        <v>#REF!</v>
      </c>
      <c r="C847" s="63" t="e">
        <f>IF(#REF!&lt;&gt;"",#REF!,"")</f>
        <v>#REF!</v>
      </c>
      <c r="D847" s="63" t="e">
        <f>IF(#REF!&lt;&gt;"",#REF!,"")</f>
        <v>#REF!</v>
      </c>
      <c r="E847" s="63" t="e">
        <f>IF(#REF!&lt;&gt;"",#REF!,"")</f>
        <v>#REF!</v>
      </c>
      <c r="F847" s="63" t="e">
        <f>IF(#REF!&lt;&gt;"",#REF!,"")</f>
        <v>#REF!</v>
      </c>
      <c r="G847" s="64" t="e">
        <f>IF(#REF!&lt;&gt;"",#REF!,"")</f>
        <v>#REF!</v>
      </c>
      <c r="H847" s="64" t="e">
        <f>IF(#REF!&lt;&gt;"",#REF!,"")</f>
        <v>#REF!</v>
      </c>
      <c r="I847" s="64" t="e">
        <f>IF(ISNA(VLOOKUP(B847,Base!$B$3:$I$198,8,0)),"",IF(VLOOKUP(B847,Base!$B$3:$I$198,8,0)&gt;42468,VLOOKUP(B847,Base!$B$3:$I$198,8,0),""))</f>
        <v>#REF!</v>
      </c>
      <c r="J847" s="63" t="e">
        <f t="shared" si="26"/>
        <v>#REF!</v>
      </c>
      <c r="K847" s="69" t="e">
        <f t="shared" si="27"/>
        <v>#REF!</v>
      </c>
    </row>
    <row r="848" spans="1:11" x14ac:dyDescent="0.25">
      <c r="A848" s="63" t="e">
        <f>IF(#REF!&lt;&gt;"",#REF!,"")</f>
        <v>#REF!</v>
      </c>
      <c r="B848" s="63" t="e">
        <f>IF(#REF!&lt;&gt;"",#REF!,"")</f>
        <v>#REF!</v>
      </c>
      <c r="C848" s="63" t="e">
        <f>IF(#REF!&lt;&gt;"",#REF!,"")</f>
        <v>#REF!</v>
      </c>
      <c r="D848" s="63" t="e">
        <f>IF(#REF!&lt;&gt;"",#REF!,"")</f>
        <v>#REF!</v>
      </c>
      <c r="E848" s="63" t="e">
        <f>IF(#REF!&lt;&gt;"",#REF!,"")</f>
        <v>#REF!</v>
      </c>
      <c r="F848" s="63" t="e">
        <f>IF(#REF!&lt;&gt;"",#REF!,"")</f>
        <v>#REF!</v>
      </c>
      <c r="G848" s="64" t="e">
        <f>IF(#REF!&lt;&gt;"",#REF!,"")</f>
        <v>#REF!</v>
      </c>
      <c r="H848" s="64" t="e">
        <f>IF(#REF!&lt;&gt;"",#REF!,"")</f>
        <v>#REF!</v>
      </c>
      <c r="I848" s="64" t="e">
        <f>IF(ISNA(VLOOKUP(B848,Base!$B$3:$I$198,8,0)),"",IF(VLOOKUP(B848,Base!$B$3:$I$198,8,0)&gt;42468,VLOOKUP(B848,Base!$B$3:$I$198,8,0),""))</f>
        <v>#REF!</v>
      </c>
      <c r="J848" s="63" t="e">
        <f t="shared" si="26"/>
        <v>#REF!</v>
      </c>
      <c r="K848" s="69" t="e">
        <f t="shared" si="27"/>
        <v>#REF!</v>
      </c>
    </row>
    <row r="849" spans="1:11" x14ac:dyDescent="0.25">
      <c r="A849" s="63" t="e">
        <f>IF(#REF!&lt;&gt;"",#REF!,"")</f>
        <v>#REF!</v>
      </c>
      <c r="B849" s="63" t="e">
        <f>IF(#REF!&lt;&gt;"",#REF!,"")</f>
        <v>#REF!</v>
      </c>
      <c r="C849" s="63" t="e">
        <f>IF(#REF!&lt;&gt;"",#REF!,"")</f>
        <v>#REF!</v>
      </c>
      <c r="D849" s="63" t="e">
        <f>IF(#REF!&lt;&gt;"",#REF!,"")</f>
        <v>#REF!</v>
      </c>
      <c r="E849" s="63" t="e">
        <f>IF(#REF!&lt;&gt;"",#REF!,"")</f>
        <v>#REF!</v>
      </c>
      <c r="F849" s="63" t="e">
        <f>IF(#REF!&lt;&gt;"",#REF!,"")</f>
        <v>#REF!</v>
      </c>
      <c r="G849" s="64" t="e">
        <f>IF(#REF!&lt;&gt;"",#REF!,"")</f>
        <v>#REF!</v>
      </c>
      <c r="H849" s="64" t="e">
        <f>IF(#REF!&lt;&gt;"",#REF!,"")</f>
        <v>#REF!</v>
      </c>
      <c r="I849" s="64" t="e">
        <f>IF(ISNA(VLOOKUP(B849,Base!$B$3:$I$198,8,0)),"",IF(VLOOKUP(B849,Base!$B$3:$I$198,8,0)&gt;42468,VLOOKUP(B849,Base!$B$3:$I$198,8,0),""))</f>
        <v>#REF!</v>
      </c>
      <c r="J849" s="63" t="e">
        <f t="shared" si="26"/>
        <v>#REF!</v>
      </c>
      <c r="K849" s="69" t="e">
        <f t="shared" si="27"/>
        <v>#REF!</v>
      </c>
    </row>
    <row r="850" spans="1:11" x14ac:dyDescent="0.25">
      <c r="A850" s="63" t="e">
        <f>IF(#REF!&lt;&gt;"",#REF!,"")</f>
        <v>#REF!</v>
      </c>
      <c r="B850" s="63" t="e">
        <f>IF(#REF!&lt;&gt;"",#REF!,"")</f>
        <v>#REF!</v>
      </c>
      <c r="C850" s="63" t="e">
        <f>IF(#REF!&lt;&gt;"",#REF!,"")</f>
        <v>#REF!</v>
      </c>
      <c r="D850" s="63" t="e">
        <f>IF(#REF!&lt;&gt;"",#REF!,"")</f>
        <v>#REF!</v>
      </c>
      <c r="E850" s="63" t="e">
        <f>IF(#REF!&lt;&gt;"",#REF!,"")</f>
        <v>#REF!</v>
      </c>
      <c r="F850" s="63" t="e">
        <f>IF(#REF!&lt;&gt;"",#REF!,"")</f>
        <v>#REF!</v>
      </c>
      <c r="G850" s="64" t="e">
        <f>IF(#REF!&lt;&gt;"",#REF!,"")</f>
        <v>#REF!</v>
      </c>
      <c r="H850" s="64" t="e">
        <f>IF(#REF!&lt;&gt;"",#REF!,"")</f>
        <v>#REF!</v>
      </c>
      <c r="I850" s="64" t="e">
        <f>IF(ISNA(VLOOKUP(B850,Base!$B$3:$I$198,8,0)),"",IF(VLOOKUP(B850,Base!$B$3:$I$198,8,0)&gt;42468,VLOOKUP(B850,Base!$B$3:$I$198,8,0),""))</f>
        <v>#REF!</v>
      </c>
      <c r="J850" s="63" t="e">
        <f t="shared" si="26"/>
        <v>#REF!</v>
      </c>
      <c r="K850" s="69" t="e">
        <f t="shared" si="27"/>
        <v>#REF!</v>
      </c>
    </row>
    <row r="851" spans="1:11" x14ac:dyDescent="0.25">
      <c r="A851" s="63" t="e">
        <f>IF(#REF!&lt;&gt;"",#REF!,"")</f>
        <v>#REF!</v>
      </c>
      <c r="B851" s="63" t="e">
        <f>IF(#REF!&lt;&gt;"",#REF!,"")</f>
        <v>#REF!</v>
      </c>
      <c r="C851" s="63" t="e">
        <f>IF(#REF!&lt;&gt;"",#REF!,"")</f>
        <v>#REF!</v>
      </c>
      <c r="D851" s="63" t="e">
        <f>IF(#REF!&lt;&gt;"",#REF!,"")</f>
        <v>#REF!</v>
      </c>
      <c r="E851" s="63" t="e">
        <f>IF(#REF!&lt;&gt;"",#REF!,"")</f>
        <v>#REF!</v>
      </c>
      <c r="F851" s="63" t="e">
        <f>IF(#REF!&lt;&gt;"",#REF!,"")</f>
        <v>#REF!</v>
      </c>
      <c r="G851" s="64" t="e">
        <f>IF(#REF!&lt;&gt;"",#REF!,"")</f>
        <v>#REF!</v>
      </c>
      <c r="H851" s="64" t="e">
        <f>IF(#REF!&lt;&gt;"",#REF!,"")</f>
        <v>#REF!</v>
      </c>
      <c r="I851" s="64" t="e">
        <f>IF(ISNA(VLOOKUP(B851,Base!$B$3:$I$198,8,0)),"",IF(VLOOKUP(B851,Base!$B$3:$I$198,8,0)&gt;42468,VLOOKUP(B851,Base!$B$3:$I$198,8,0),""))</f>
        <v>#REF!</v>
      </c>
      <c r="J851" s="63" t="e">
        <f t="shared" si="26"/>
        <v>#REF!</v>
      </c>
      <c r="K851" s="69" t="e">
        <f t="shared" si="27"/>
        <v>#REF!</v>
      </c>
    </row>
    <row r="852" spans="1:11" x14ac:dyDescent="0.25">
      <c r="A852" s="63" t="e">
        <f>IF(#REF!&lt;&gt;"",#REF!,"")</f>
        <v>#REF!</v>
      </c>
      <c r="B852" s="63" t="e">
        <f>IF(#REF!&lt;&gt;"",#REF!,"")</f>
        <v>#REF!</v>
      </c>
      <c r="C852" s="63" t="e">
        <f>IF(#REF!&lt;&gt;"",#REF!,"")</f>
        <v>#REF!</v>
      </c>
      <c r="D852" s="63" t="e">
        <f>IF(#REF!&lt;&gt;"",#REF!,"")</f>
        <v>#REF!</v>
      </c>
      <c r="E852" s="63" t="e">
        <f>IF(#REF!&lt;&gt;"",#REF!,"")</f>
        <v>#REF!</v>
      </c>
      <c r="F852" s="63" t="e">
        <f>IF(#REF!&lt;&gt;"",#REF!,"")</f>
        <v>#REF!</v>
      </c>
      <c r="G852" s="64" t="e">
        <f>IF(#REF!&lt;&gt;"",#REF!,"")</f>
        <v>#REF!</v>
      </c>
      <c r="H852" s="64" t="e">
        <f>IF(#REF!&lt;&gt;"",#REF!,"")</f>
        <v>#REF!</v>
      </c>
      <c r="I852" s="64" t="e">
        <f>IF(ISNA(VLOOKUP(B852,Base!$B$3:$I$198,8,0)),"",IF(VLOOKUP(B852,Base!$B$3:$I$198,8,0)&gt;42468,VLOOKUP(B852,Base!$B$3:$I$198,8,0),""))</f>
        <v>#REF!</v>
      </c>
      <c r="J852" s="63" t="e">
        <f t="shared" si="26"/>
        <v>#REF!</v>
      </c>
      <c r="K852" s="69" t="e">
        <f t="shared" si="27"/>
        <v>#REF!</v>
      </c>
    </row>
    <row r="853" spans="1:11" x14ac:dyDescent="0.25">
      <c r="A853" s="63" t="e">
        <f>IF(#REF!&lt;&gt;"",#REF!,"")</f>
        <v>#REF!</v>
      </c>
      <c r="B853" s="63" t="e">
        <f>IF(#REF!&lt;&gt;"",#REF!,"")</f>
        <v>#REF!</v>
      </c>
      <c r="C853" s="63" t="e">
        <f>IF(#REF!&lt;&gt;"",#REF!,"")</f>
        <v>#REF!</v>
      </c>
      <c r="D853" s="63" t="e">
        <f>IF(#REF!&lt;&gt;"",#REF!,"")</f>
        <v>#REF!</v>
      </c>
      <c r="E853" s="63" t="e">
        <f>IF(#REF!&lt;&gt;"",#REF!,"")</f>
        <v>#REF!</v>
      </c>
      <c r="F853" s="63" t="e">
        <f>IF(#REF!&lt;&gt;"",#REF!,"")</f>
        <v>#REF!</v>
      </c>
      <c r="G853" s="64" t="e">
        <f>IF(#REF!&lt;&gt;"",#REF!,"")</f>
        <v>#REF!</v>
      </c>
      <c r="H853" s="64" t="e">
        <f>IF(#REF!&lt;&gt;"",#REF!,"")</f>
        <v>#REF!</v>
      </c>
      <c r="I853" s="64" t="e">
        <f>IF(ISNA(VLOOKUP(B853,Base!$B$3:$I$198,8,0)),"",IF(VLOOKUP(B853,Base!$B$3:$I$198,8,0)&gt;42468,VLOOKUP(B853,Base!$B$3:$I$198,8,0),""))</f>
        <v>#REF!</v>
      </c>
      <c r="J853" s="63" t="e">
        <f t="shared" si="26"/>
        <v>#REF!</v>
      </c>
      <c r="K853" s="69" t="e">
        <f t="shared" si="27"/>
        <v>#REF!</v>
      </c>
    </row>
    <row r="854" spans="1:11" x14ac:dyDescent="0.25">
      <c r="A854" s="63" t="e">
        <f>IF(#REF!&lt;&gt;"",#REF!,"")</f>
        <v>#REF!</v>
      </c>
      <c r="B854" s="63" t="e">
        <f>IF(#REF!&lt;&gt;"",#REF!,"")</f>
        <v>#REF!</v>
      </c>
      <c r="C854" s="63" t="e">
        <f>IF(#REF!&lt;&gt;"",#REF!,"")</f>
        <v>#REF!</v>
      </c>
      <c r="D854" s="63" t="e">
        <f>IF(#REF!&lt;&gt;"",#REF!,"")</f>
        <v>#REF!</v>
      </c>
      <c r="E854" s="63" t="e">
        <f>IF(#REF!&lt;&gt;"",#REF!,"")</f>
        <v>#REF!</v>
      </c>
      <c r="F854" s="63" t="e">
        <f>IF(#REF!&lt;&gt;"",#REF!,"")</f>
        <v>#REF!</v>
      </c>
      <c r="G854" s="64" t="e">
        <f>IF(#REF!&lt;&gt;"",#REF!,"")</f>
        <v>#REF!</v>
      </c>
      <c r="H854" s="64" t="e">
        <f>IF(#REF!&lt;&gt;"",#REF!,"")</f>
        <v>#REF!</v>
      </c>
      <c r="I854" s="64" t="e">
        <f>IF(ISNA(VLOOKUP(B854,Base!$B$3:$I$198,8,0)),"",IF(VLOOKUP(B854,Base!$B$3:$I$198,8,0)&gt;42468,VLOOKUP(B854,Base!$B$3:$I$198,8,0),""))</f>
        <v>#REF!</v>
      </c>
      <c r="J854" s="63" t="e">
        <f t="shared" si="26"/>
        <v>#REF!</v>
      </c>
      <c r="K854" s="69" t="e">
        <f t="shared" si="27"/>
        <v>#REF!</v>
      </c>
    </row>
    <row r="855" spans="1:11" x14ac:dyDescent="0.25">
      <c r="A855" s="63" t="e">
        <f>IF(#REF!&lt;&gt;"",#REF!,"")</f>
        <v>#REF!</v>
      </c>
      <c r="B855" s="63" t="e">
        <f>IF(#REF!&lt;&gt;"",#REF!,"")</f>
        <v>#REF!</v>
      </c>
      <c r="C855" s="63" t="e">
        <f>IF(#REF!&lt;&gt;"",#REF!,"")</f>
        <v>#REF!</v>
      </c>
      <c r="D855" s="63" t="e">
        <f>IF(#REF!&lt;&gt;"",#REF!,"")</f>
        <v>#REF!</v>
      </c>
      <c r="E855" s="63" t="e">
        <f>IF(#REF!&lt;&gt;"",#REF!,"")</f>
        <v>#REF!</v>
      </c>
      <c r="F855" s="63" t="e">
        <f>IF(#REF!&lt;&gt;"",#REF!,"")</f>
        <v>#REF!</v>
      </c>
      <c r="G855" s="64" t="e">
        <f>IF(#REF!&lt;&gt;"",#REF!,"")</f>
        <v>#REF!</v>
      </c>
      <c r="H855" s="64" t="e">
        <f>IF(#REF!&lt;&gt;"",#REF!,"")</f>
        <v>#REF!</v>
      </c>
      <c r="I855" s="64" t="e">
        <f>IF(ISNA(VLOOKUP(B855,Base!$B$3:$I$198,8,0)),"",IF(VLOOKUP(B855,Base!$B$3:$I$198,8,0)&gt;42468,VLOOKUP(B855,Base!$B$3:$I$198,8,0),""))</f>
        <v>#REF!</v>
      </c>
      <c r="J855" s="63" t="e">
        <f t="shared" si="26"/>
        <v>#REF!</v>
      </c>
      <c r="K855" s="69" t="e">
        <f t="shared" si="27"/>
        <v>#REF!</v>
      </c>
    </row>
    <row r="856" spans="1:11" x14ac:dyDescent="0.25">
      <c r="A856" s="63" t="e">
        <f>IF(#REF!&lt;&gt;"",#REF!,"")</f>
        <v>#REF!</v>
      </c>
      <c r="B856" s="63" t="e">
        <f>IF(#REF!&lt;&gt;"",#REF!,"")</f>
        <v>#REF!</v>
      </c>
      <c r="C856" s="63" t="e">
        <f>IF(#REF!&lt;&gt;"",#REF!,"")</f>
        <v>#REF!</v>
      </c>
      <c r="D856" s="63" t="e">
        <f>IF(#REF!&lt;&gt;"",#REF!,"")</f>
        <v>#REF!</v>
      </c>
      <c r="E856" s="63" t="e">
        <f>IF(#REF!&lt;&gt;"",#REF!,"")</f>
        <v>#REF!</v>
      </c>
      <c r="F856" s="63" t="e">
        <f>IF(#REF!&lt;&gt;"",#REF!,"")</f>
        <v>#REF!</v>
      </c>
      <c r="G856" s="64" t="e">
        <f>IF(#REF!&lt;&gt;"",#REF!,"")</f>
        <v>#REF!</v>
      </c>
      <c r="H856" s="64" t="e">
        <f>IF(#REF!&lt;&gt;"",#REF!,"")</f>
        <v>#REF!</v>
      </c>
      <c r="I856" s="64" t="e">
        <f>IF(ISNA(VLOOKUP(B856,Base!$B$3:$I$198,8,0)),"",IF(VLOOKUP(B856,Base!$B$3:$I$198,8,0)&gt;42468,VLOOKUP(B856,Base!$B$3:$I$198,8,0),""))</f>
        <v>#REF!</v>
      </c>
      <c r="J856" s="63" t="e">
        <f t="shared" si="26"/>
        <v>#REF!</v>
      </c>
      <c r="K856" s="69" t="e">
        <f t="shared" si="27"/>
        <v>#REF!</v>
      </c>
    </row>
    <row r="857" spans="1:11" x14ac:dyDescent="0.25">
      <c r="A857" s="63" t="e">
        <f>IF(#REF!&lt;&gt;"",#REF!,"")</f>
        <v>#REF!</v>
      </c>
      <c r="B857" s="63" t="e">
        <f>IF(#REF!&lt;&gt;"",#REF!,"")</f>
        <v>#REF!</v>
      </c>
      <c r="C857" s="63" t="e">
        <f>IF(#REF!&lt;&gt;"",#REF!,"")</f>
        <v>#REF!</v>
      </c>
      <c r="D857" s="63" t="e">
        <f>IF(#REF!&lt;&gt;"",#REF!,"")</f>
        <v>#REF!</v>
      </c>
      <c r="E857" s="63" t="e">
        <f>IF(#REF!&lt;&gt;"",#REF!,"")</f>
        <v>#REF!</v>
      </c>
      <c r="F857" s="63" t="e">
        <f>IF(#REF!&lt;&gt;"",#REF!,"")</f>
        <v>#REF!</v>
      </c>
      <c r="G857" s="64" t="e">
        <f>IF(#REF!&lt;&gt;"",#REF!,"")</f>
        <v>#REF!</v>
      </c>
      <c r="H857" s="64" t="e">
        <f>IF(#REF!&lt;&gt;"",#REF!,"")</f>
        <v>#REF!</v>
      </c>
      <c r="I857" s="64" t="e">
        <f>IF(ISNA(VLOOKUP(B857,Base!$B$3:$I$198,8,0)),"",IF(VLOOKUP(B857,Base!$B$3:$I$198,8,0)&gt;42468,VLOOKUP(B857,Base!$B$3:$I$198,8,0),""))</f>
        <v>#REF!</v>
      </c>
      <c r="J857" s="63" t="e">
        <f t="shared" si="26"/>
        <v>#REF!</v>
      </c>
      <c r="K857" s="69" t="e">
        <f t="shared" si="27"/>
        <v>#REF!</v>
      </c>
    </row>
    <row r="858" spans="1:11" x14ac:dyDescent="0.25">
      <c r="A858" s="63" t="e">
        <f>IF(#REF!&lt;&gt;"",#REF!,"")</f>
        <v>#REF!</v>
      </c>
      <c r="B858" s="63" t="e">
        <f>IF(#REF!&lt;&gt;"",#REF!,"")</f>
        <v>#REF!</v>
      </c>
      <c r="C858" s="63" t="e">
        <f>IF(#REF!&lt;&gt;"",#REF!,"")</f>
        <v>#REF!</v>
      </c>
      <c r="D858" s="63" t="e">
        <f>IF(#REF!&lt;&gt;"",#REF!,"")</f>
        <v>#REF!</v>
      </c>
      <c r="E858" s="63" t="e">
        <f>IF(#REF!&lt;&gt;"",#REF!,"")</f>
        <v>#REF!</v>
      </c>
      <c r="F858" s="63" t="e">
        <f>IF(#REF!&lt;&gt;"",#REF!,"")</f>
        <v>#REF!</v>
      </c>
      <c r="G858" s="64" t="e">
        <f>IF(#REF!&lt;&gt;"",#REF!,"")</f>
        <v>#REF!</v>
      </c>
      <c r="H858" s="64" t="e">
        <f>IF(#REF!&lt;&gt;"",#REF!,"")</f>
        <v>#REF!</v>
      </c>
      <c r="I858" s="64" t="e">
        <f>IF(ISNA(VLOOKUP(B858,Base!$B$3:$I$198,8,0)),"",IF(VLOOKUP(B858,Base!$B$3:$I$198,8,0)&gt;42468,VLOOKUP(B858,Base!$B$3:$I$198,8,0),""))</f>
        <v>#REF!</v>
      </c>
      <c r="J858" s="63" t="e">
        <f t="shared" si="26"/>
        <v>#REF!</v>
      </c>
      <c r="K858" s="69" t="e">
        <f t="shared" si="27"/>
        <v>#REF!</v>
      </c>
    </row>
    <row r="859" spans="1:11" x14ac:dyDescent="0.25">
      <c r="A859" s="63" t="e">
        <f>IF(#REF!&lt;&gt;"",#REF!,"")</f>
        <v>#REF!</v>
      </c>
      <c r="B859" s="63" t="e">
        <f>IF(#REF!&lt;&gt;"",#REF!,"")</f>
        <v>#REF!</v>
      </c>
      <c r="C859" s="63" t="e">
        <f>IF(#REF!&lt;&gt;"",#REF!,"")</f>
        <v>#REF!</v>
      </c>
      <c r="D859" s="63" t="e">
        <f>IF(#REF!&lt;&gt;"",#REF!,"")</f>
        <v>#REF!</v>
      </c>
      <c r="E859" s="63" t="e">
        <f>IF(#REF!&lt;&gt;"",#REF!,"")</f>
        <v>#REF!</v>
      </c>
      <c r="F859" s="63" t="e">
        <f>IF(#REF!&lt;&gt;"",#REF!,"")</f>
        <v>#REF!</v>
      </c>
      <c r="G859" s="64" t="e">
        <f>IF(#REF!&lt;&gt;"",#REF!,"")</f>
        <v>#REF!</v>
      </c>
      <c r="H859" s="64" t="e">
        <f>IF(#REF!&lt;&gt;"",#REF!,"")</f>
        <v>#REF!</v>
      </c>
      <c r="I859" s="64" t="e">
        <f>IF(ISNA(VLOOKUP(B859,Base!$B$3:$I$198,8,0)),"",IF(VLOOKUP(B859,Base!$B$3:$I$198,8,0)&gt;42468,VLOOKUP(B859,Base!$B$3:$I$198,8,0),""))</f>
        <v>#REF!</v>
      </c>
      <c r="J859" s="63" t="e">
        <f t="shared" si="26"/>
        <v>#REF!</v>
      </c>
      <c r="K859" s="69" t="e">
        <f t="shared" si="27"/>
        <v>#REF!</v>
      </c>
    </row>
    <row r="860" spans="1:11" x14ac:dyDescent="0.25">
      <c r="A860" s="63" t="e">
        <f>IF(#REF!&lt;&gt;"",#REF!,"")</f>
        <v>#REF!</v>
      </c>
      <c r="B860" s="63" t="e">
        <f>IF(#REF!&lt;&gt;"",#REF!,"")</f>
        <v>#REF!</v>
      </c>
      <c r="C860" s="63" t="e">
        <f>IF(#REF!&lt;&gt;"",#REF!,"")</f>
        <v>#REF!</v>
      </c>
      <c r="D860" s="63" t="e">
        <f>IF(#REF!&lt;&gt;"",#REF!,"")</f>
        <v>#REF!</v>
      </c>
      <c r="E860" s="63" t="e">
        <f>IF(#REF!&lt;&gt;"",#REF!,"")</f>
        <v>#REF!</v>
      </c>
      <c r="F860" s="63" t="e">
        <f>IF(#REF!&lt;&gt;"",#REF!,"")</f>
        <v>#REF!</v>
      </c>
      <c r="G860" s="64" t="e">
        <f>IF(#REF!&lt;&gt;"",#REF!,"")</f>
        <v>#REF!</v>
      </c>
      <c r="H860" s="64" t="e">
        <f>IF(#REF!&lt;&gt;"",#REF!,"")</f>
        <v>#REF!</v>
      </c>
      <c r="I860" s="64" t="e">
        <f>IF(ISNA(VLOOKUP(B860,Base!$B$3:$I$198,8,0)),"",IF(VLOOKUP(B860,Base!$B$3:$I$198,8,0)&gt;42468,VLOOKUP(B860,Base!$B$3:$I$198,8,0),""))</f>
        <v>#REF!</v>
      </c>
      <c r="J860" s="63" t="e">
        <f t="shared" si="26"/>
        <v>#REF!</v>
      </c>
      <c r="K860" s="69" t="e">
        <f t="shared" si="27"/>
        <v>#REF!</v>
      </c>
    </row>
    <row r="861" spans="1:11" x14ac:dyDescent="0.25">
      <c r="A861" s="63" t="e">
        <f>IF(#REF!&lt;&gt;"",#REF!,"")</f>
        <v>#REF!</v>
      </c>
      <c r="B861" s="63" t="e">
        <f>IF(#REF!&lt;&gt;"",#REF!,"")</f>
        <v>#REF!</v>
      </c>
      <c r="C861" s="63" t="e">
        <f>IF(#REF!&lt;&gt;"",#REF!,"")</f>
        <v>#REF!</v>
      </c>
      <c r="D861" s="63" t="e">
        <f>IF(#REF!&lt;&gt;"",#REF!,"")</f>
        <v>#REF!</v>
      </c>
      <c r="E861" s="63" t="e">
        <f>IF(#REF!&lt;&gt;"",#REF!,"")</f>
        <v>#REF!</v>
      </c>
      <c r="F861" s="63" t="e">
        <f>IF(#REF!&lt;&gt;"",#REF!,"")</f>
        <v>#REF!</v>
      </c>
      <c r="G861" s="64" t="e">
        <f>IF(#REF!&lt;&gt;"",#REF!,"")</f>
        <v>#REF!</v>
      </c>
      <c r="H861" s="64" t="e">
        <f>IF(#REF!&lt;&gt;"",#REF!,"")</f>
        <v>#REF!</v>
      </c>
      <c r="I861" s="64" t="e">
        <f>IF(ISNA(VLOOKUP(B861,Base!$B$3:$I$198,8,0)),"",IF(VLOOKUP(B861,Base!$B$3:$I$198,8,0)&gt;42468,VLOOKUP(B861,Base!$B$3:$I$198,8,0),""))</f>
        <v>#REF!</v>
      </c>
      <c r="J861" s="63" t="e">
        <f t="shared" si="26"/>
        <v>#REF!</v>
      </c>
      <c r="K861" s="69" t="e">
        <f t="shared" si="27"/>
        <v>#REF!</v>
      </c>
    </row>
    <row r="862" spans="1:11" x14ac:dyDescent="0.25">
      <c r="A862" s="63" t="e">
        <f>IF(#REF!&lt;&gt;"",#REF!,"")</f>
        <v>#REF!</v>
      </c>
      <c r="B862" s="63" t="e">
        <f>IF(#REF!&lt;&gt;"",#REF!,"")</f>
        <v>#REF!</v>
      </c>
      <c r="C862" s="63" t="e">
        <f>IF(#REF!&lt;&gt;"",#REF!,"")</f>
        <v>#REF!</v>
      </c>
      <c r="D862" s="63" t="e">
        <f>IF(#REF!&lt;&gt;"",#REF!,"")</f>
        <v>#REF!</v>
      </c>
      <c r="E862" s="63" t="e">
        <f>IF(#REF!&lt;&gt;"",#REF!,"")</f>
        <v>#REF!</v>
      </c>
      <c r="F862" s="63" t="e">
        <f>IF(#REF!&lt;&gt;"",#REF!,"")</f>
        <v>#REF!</v>
      </c>
      <c r="G862" s="64" t="e">
        <f>IF(#REF!&lt;&gt;"",#REF!,"")</f>
        <v>#REF!</v>
      </c>
      <c r="H862" s="64" t="e">
        <f>IF(#REF!&lt;&gt;"",#REF!,"")</f>
        <v>#REF!</v>
      </c>
      <c r="I862" s="64" t="e">
        <f>IF(ISNA(VLOOKUP(B862,Base!$B$3:$I$198,8,0)),"",IF(VLOOKUP(B862,Base!$B$3:$I$198,8,0)&gt;42468,VLOOKUP(B862,Base!$B$3:$I$198,8,0),""))</f>
        <v>#REF!</v>
      </c>
      <c r="J862" s="63" t="e">
        <f t="shared" si="26"/>
        <v>#REF!</v>
      </c>
      <c r="K862" s="69" t="e">
        <f t="shared" si="27"/>
        <v>#REF!</v>
      </c>
    </row>
    <row r="863" spans="1:11" x14ac:dyDescent="0.25">
      <c r="A863" s="63" t="e">
        <f>IF(#REF!&lt;&gt;"",#REF!,"")</f>
        <v>#REF!</v>
      </c>
      <c r="B863" s="63" t="e">
        <f>IF(#REF!&lt;&gt;"",#REF!,"")</f>
        <v>#REF!</v>
      </c>
      <c r="C863" s="63" t="e">
        <f>IF(#REF!&lt;&gt;"",#REF!,"")</f>
        <v>#REF!</v>
      </c>
      <c r="D863" s="63" t="e">
        <f>IF(#REF!&lt;&gt;"",#REF!,"")</f>
        <v>#REF!</v>
      </c>
      <c r="E863" s="63" t="e">
        <f>IF(#REF!&lt;&gt;"",#REF!,"")</f>
        <v>#REF!</v>
      </c>
      <c r="F863" s="63" t="e">
        <f>IF(#REF!&lt;&gt;"",#REF!,"")</f>
        <v>#REF!</v>
      </c>
      <c r="G863" s="64" t="e">
        <f>IF(#REF!&lt;&gt;"",#REF!,"")</f>
        <v>#REF!</v>
      </c>
      <c r="H863" s="64" t="e">
        <f>IF(#REF!&lt;&gt;"",#REF!,"")</f>
        <v>#REF!</v>
      </c>
      <c r="I863" s="64" t="e">
        <f>IF(ISNA(VLOOKUP(B863,Base!$B$3:$I$198,8,0)),"",IF(VLOOKUP(B863,Base!$B$3:$I$198,8,0)&gt;42468,VLOOKUP(B863,Base!$B$3:$I$198,8,0),""))</f>
        <v>#REF!</v>
      </c>
      <c r="J863" s="63" t="e">
        <f t="shared" si="26"/>
        <v>#REF!</v>
      </c>
      <c r="K863" s="69" t="e">
        <f t="shared" si="27"/>
        <v>#REF!</v>
      </c>
    </row>
    <row r="864" spans="1:11" x14ac:dyDescent="0.25">
      <c r="A864" s="63" t="e">
        <f>IF(#REF!&lt;&gt;"",#REF!,"")</f>
        <v>#REF!</v>
      </c>
      <c r="B864" s="63" t="e">
        <f>IF(#REF!&lt;&gt;"",#REF!,"")</f>
        <v>#REF!</v>
      </c>
      <c r="C864" s="63" t="e">
        <f>IF(#REF!&lt;&gt;"",#REF!,"")</f>
        <v>#REF!</v>
      </c>
      <c r="D864" s="63" t="e">
        <f>IF(#REF!&lt;&gt;"",#REF!,"")</f>
        <v>#REF!</v>
      </c>
      <c r="E864" s="63" t="e">
        <f>IF(#REF!&lt;&gt;"",#REF!,"")</f>
        <v>#REF!</v>
      </c>
      <c r="F864" s="63" t="e">
        <f>IF(#REF!&lt;&gt;"",#REF!,"")</f>
        <v>#REF!</v>
      </c>
      <c r="G864" s="64" t="e">
        <f>IF(#REF!&lt;&gt;"",#REF!,"")</f>
        <v>#REF!</v>
      </c>
      <c r="H864" s="64" t="e">
        <f>IF(#REF!&lt;&gt;"",#REF!,"")</f>
        <v>#REF!</v>
      </c>
      <c r="I864" s="64" t="e">
        <f>IF(ISNA(VLOOKUP(B864,Base!$B$3:$I$198,8,0)),"",IF(VLOOKUP(B864,Base!$B$3:$I$198,8,0)&gt;42468,VLOOKUP(B864,Base!$B$3:$I$198,8,0),""))</f>
        <v>#REF!</v>
      </c>
      <c r="J864" s="63" t="e">
        <f t="shared" si="26"/>
        <v>#REF!</v>
      </c>
      <c r="K864" s="69" t="e">
        <f t="shared" si="27"/>
        <v>#REF!</v>
      </c>
    </row>
    <row r="865" spans="1:11" x14ac:dyDescent="0.25">
      <c r="A865" s="63" t="e">
        <f>IF(#REF!&lt;&gt;"",#REF!,"")</f>
        <v>#REF!</v>
      </c>
      <c r="B865" s="63" t="e">
        <f>IF(#REF!&lt;&gt;"",#REF!,"")</f>
        <v>#REF!</v>
      </c>
      <c r="C865" s="63" t="e">
        <f>IF(#REF!&lt;&gt;"",#REF!,"")</f>
        <v>#REF!</v>
      </c>
      <c r="D865" s="63" t="e">
        <f>IF(#REF!&lt;&gt;"",#REF!,"")</f>
        <v>#REF!</v>
      </c>
      <c r="E865" s="63" t="e">
        <f>IF(#REF!&lt;&gt;"",#REF!,"")</f>
        <v>#REF!</v>
      </c>
      <c r="F865" s="63" t="e">
        <f>IF(#REF!&lt;&gt;"",#REF!,"")</f>
        <v>#REF!</v>
      </c>
      <c r="G865" s="64" t="e">
        <f>IF(#REF!&lt;&gt;"",#REF!,"")</f>
        <v>#REF!</v>
      </c>
      <c r="H865" s="64" t="e">
        <f>IF(#REF!&lt;&gt;"",#REF!,"")</f>
        <v>#REF!</v>
      </c>
      <c r="I865" s="64" t="e">
        <f>IF(ISNA(VLOOKUP(B865,Base!$B$3:$I$198,8,0)),"",IF(VLOOKUP(B865,Base!$B$3:$I$198,8,0)&gt;42468,VLOOKUP(B865,Base!$B$3:$I$198,8,0),""))</f>
        <v>#REF!</v>
      </c>
      <c r="J865" s="63" t="e">
        <f t="shared" si="26"/>
        <v>#REF!</v>
      </c>
      <c r="K865" s="69" t="e">
        <f t="shared" si="27"/>
        <v>#REF!</v>
      </c>
    </row>
    <row r="866" spans="1:11" x14ac:dyDescent="0.25">
      <c r="A866" s="63" t="e">
        <f>IF(#REF!&lt;&gt;"",#REF!,"")</f>
        <v>#REF!</v>
      </c>
      <c r="B866" s="63" t="e">
        <f>IF(#REF!&lt;&gt;"",#REF!,"")</f>
        <v>#REF!</v>
      </c>
      <c r="C866" s="63" t="e">
        <f>IF(#REF!&lt;&gt;"",#REF!,"")</f>
        <v>#REF!</v>
      </c>
      <c r="D866" s="63" t="e">
        <f>IF(#REF!&lt;&gt;"",#REF!,"")</f>
        <v>#REF!</v>
      </c>
      <c r="E866" s="63" t="e">
        <f>IF(#REF!&lt;&gt;"",#REF!,"")</f>
        <v>#REF!</v>
      </c>
      <c r="F866" s="63" t="e">
        <f>IF(#REF!&lt;&gt;"",#REF!,"")</f>
        <v>#REF!</v>
      </c>
      <c r="G866" s="64" t="e">
        <f>IF(#REF!&lt;&gt;"",#REF!,"")</f>
        <v>#REF!</v>
      </c>
      <c r="H866" s="64" t="e">
        <f>IF(#REF!&lt;&gt;"",#REF!,"")</f>
        <v>#REF!</v>
      </c>
      <c r="I866" s="64" t="e">
        <f>IF(ISNA(VLOOKUP(B866,Base!$B$3:$I$198,8,0)),"",IF(VLOOKUP(B866,Base!$B$3:$I$198,8,0)&gt;42468,VLOOKUP(B866,Base!$B$3:$I$198,8,0),""))</f>
        <v>#REF!</v>
      </c>
      <c r="J866" s="63" t="e">
        <f t="shared" si="26"/>
        <v>#REF!</v>
      </c>
      <c r="K866" s="69" t="e">
        <f t="shared" si="27"/>
        <v>#REF!</v>
      </c>
    </row>
    <row r="867" spans="1:11" x14ac:dyDescent="0.25">
      <c r="A867" s="63" t="e">
        <f>IF(#REF!&lt;&gt;"",#REF!,"")</f>
        <v>#REF!</v>
      </c>
      <c r="B867" s="63" t="e">
        <f>IF(#REF!&lt;&gt;"",#REF!,"")</f>
        <v>#REF!</v>
      </c>
      <c r="C867" s="63" t="e">
        <f>IF(#REF!&lt;&gt;"",#REF!,"")</f>
        <v>#REF!</v>
      </c>
      <c r="D867" s="63" t="e">
        <f>IF(#REF!&lt;&gt;"",#REF!,"")</f>
        <v>#REF!</v>
      </c>
      <c r="E867" s="63" t="e">
        <f>IF(#REF!&lt;&gt;"",#REF!,"")</f>
        <v>#REF!</v>
      </c>
      <c r="F867" s="63" t="e">
        <f>IF(#REF!&lt;&gt;"",#REF!,"")</f>
        <v>#REF!</v>
      </c>
      <c r="G867" s="64" t="e">
        <f>IF(#REF!&lt;&gt;"",#REF!,"")</f>
        <v>#REF!</v>
      </c>
      <c r="H867" s="64" t="e">
        <f>IF(#REF!&lt;&gt;"",#REF!,"")</f>
        <v>#REF!</v>
      </c>
      <c r="I867" s="64" t="e">
        <f>IF(ISNA(VLOOKUP(B867,Base!$B$3:$I$198,8,0)),"",IF(VLOOKUP(B867,Base!$B$3:$I$198,8,0)&gt;42468,VLOOKUP(B867,Base!$B$3:$I$198,8,0),""))</f>
        <v>#REF!</v>
      </c>
      <c r="J867" s="63" t="e">
        <f t="shared" si="26"/>
        <v>#REF!</v>
      </c>
      <c r="K867" s="69" t="e">
        <f t="shared" si="27"/>
        <v>#REF!</v>
      </c>
    </row>
    <row r="868" spans="1:11" x14ac:dyDescent="0.25">
      <c r="A868" s="63" t="e">
        <f>IF(#REF!&lt;&gt;"",#REF!,"")</f>
        <v>#REF!</v>
      </c>
      <c r="B868" s="63" t="e">
        <f>IF(#REF!&lt;&gt;"",#REF!,"")</f>
        <v>#REF!</v>
      </c>
      <c r="C868" s="63" t="e">
        <f>IF(#REF!&lt;&gt;"",#REF!,"")</f>
        <v>#REF!</v>
      </c>
      <c r="D868" s="63" t="e">
        <f>IF(#REF!&lt;&gt;"",#REF!,"")</f>
        <v>#REF!</v>
      </c>
      <c r="E868" s="63" t="e">
        <f>IF(#REF!&lt;&gt;"",#REF!,"")</f>
        <v>#REF!</v>
      </c>
      <c r="F868" s="63" t="e">
        <f>IF(#REF!&lt;&gt;"",#REF!,"")</f>
        <v>#REF!</v>
      </c>
      <c r="G868" s="64" t="e">
        <f>IF(#REF!&lt;&gt;"",#REF!,"")</f>
        <v>#REF!</v>
      </c>
      <c r="H868" s="64" t="e">
        <f>IF(#REF!&lt;&gt;"",#REF!,"")</f>
        <v>#REF!</v>
      </c>
      <c r="I868" s="64" t="e">
        <f>IF(ISNA(VLOOKUP(B868,Base!$B$3:$I$198,8,0)),"",IF(VLOOKUP(B868,Base!$B$3:$I$198,8,0)&gt;42468,VLOOKUP(B868,Base!$B$3:$I$198,8,0),""))</f>
        <v>#REF!</v>
      </c>
      <c r="J868" s="63" t="e">
        <f t="shared" si="26"/>
        <v>#REF!</v>
      </c>
      <c r="K868" s="69" t="e">
        <f t="shared" si="27"/>
        <v>#REF!</v>
      </c>
    </row>
    <row r="869" spans="1:11" x14ac:dyDescent="0.25">
      <c r="A869" s="63" t="e">
        <f>IF(#REF!&lt;&gt;"",#REF!,"")</f>
        <v>#REF!</v>
      </c>
      <c r="B869" s="63" t="e">
        <f>IF(#REF!&lt;&gt;"",#REF!,"")</f>
        <v>#REF!</v>
      </c>
      <c r="C869" s="63" t="e">
        <f>IF(#REF!&lt;&gt;"",#REF!,"")</f>
        <v>#REF!</v>
      </c>
      <c r="D869" s="63" t="e">
        <f>IF(#REF!&lt;&gt;"",#REF!,"")</f>
        <v>#REF!</v>
      </c>
      <c r="E869" s="63" t="e">
        <f>IF(#REF!&lt;&gt;"",#REF!,"")</f>
        <v>#REF!</v>
      </c>
      <c r="F869" s="63" t="e">
        <f>IF(#REF!&lt;&gt;"",#REF!,"")</f>
        <v>#REF!</v>
      </c>
      <c r="G869" s="64" t="e">
        <f>IF(#REF!&lt;&gt;"",#REF!,"")</f>
        <v>#REF!</v>
      </c>
      <c r="H869" s="64" t="e">
        <f>IF(#REF!&lt;&gt;"",#REF!,"")</f>
        <v>#REF!</v>
      </c>
      <c r="I869" s="64" t="e">
        <f>IF(ISNA(VLOOKUP(B869,Base!$B$3:$I$198,8,0)),"",IF(VLOOKUP(B869,Base!$B$3:$I$198,8,0)&gt;42468,VLOOKUP(B869,Base!$B$3:$I$198,8,0),""))</f>
        <v>#REF!</v>
      </c>
      <c r="J869" s="63" t="e">
        <f t="shared" si="26"/>
        <v>#REF!</v>
      </c>
      <c r="K869" s="69" t="e">
        <f t="shared" si="27"/>
        <v>#REF!</v>
      </c>
    </row>
    <row r="870" spans="1:11" x14ac:dyDescent="0.25">
      <c r="A870" s="63" t="e">
        <f>IF(#REF!&lt;&gt;"",#REF!,"")</f>
        <v>#REF!</v>
      </c>
      <c r="B870" s="63" t="e">
        <f>IF(#REF!&lt;&gt;"",#REF!,"")</f>
        <v>#REF!</v>
      </c>
      <c r="C870" s="63" t="e">
        <f>IF(#REF!&lt;&gt;"",#REF!,"")</f>
        <v>#REF!</v>
      </c>
      <c r="D870" s="63" t="e">
        <f>IF(#REF!&lt;&gt;"",#REF!,"")</f>
        <v>#REF!</v>
      </c>
      <c r="E870" s="63" t="e">
        <f>IF(#REF!&lt;&gt;"",#REF!,"")</f>
        <v>#REF!</v>
      </c>
      <c r="F870" s="63" t="e">
        <f>IF(#REF!&lt;&gt;"",#REF!,"")</f>
        <v>#REF!</v>
      </c>
      <c r="G870" s="64" t="e">
        <f>IF(#REF!&lt;&gt;"",#REF!,"")</f>
        <v>#REF!</v>
      </c>
      <c r="H870" s="64" t="e">
        <f>IF(#REF!&lt;&gt;"",#REF!,"")</f>
        <v>#REF!</v>
      </c>
      <c r="I870" s="64" t="e">
        <f>IF(ISNA(VLOOKUP(B870,Base!$B$3:$I$198,8,0)),"",IF(VLOOKUP(B870,Base!$B$3:$I$198,8,0)&gt;42468,VLOOKUP(B870,Base!$B$3:$I$198,8,0),""))</f>
        <v>#REF!</v>
      </c>
      <c r="J870" s="63" t="e">
        <f t="shared" si="26"/>
        <v>#REF!</v>
      </c>
      <c r="K870" s="69" t="e">
        <f t="shared" si="27"/>
        <v>#REF!</v>
      </c>
    </row>
    <row r="871" spans="1:11" x14ac:dyDescent="0.25">
      <c r="A871" s="63" t="e">
        <f>IF(#REF!&lt;&gt;"",#REF!,"")</f>
        <v>#REF!</v>
      </c>
      <c r="B871" s="63" t="e">
        <f>IF(#REF!&lt;&gt;"",#REF!,"")</f>
        <v>#REF!</v>
      </c>
      <c r="C871" s="63" t="e">
        <f>IF(#REF!&lt;&gt;"",#REF!,"")</f>
        <v>#REF!</v>
      </c>
      <c r="D871" s="63" t="e">
        <f>IF(#REF!&lt;&gt;"",#REF!,"")</f>
        <v>#REF!</v>
      </c>
      <c r="E871" s="63" t="e">
        <f>IF(#REF!&lt;&gt;"",#REF!,"")</f>
        <v>#REF!</v>
      </c>
      <c r="F871" s="63" t="e">
        <f>IF(#REF!&lt;&gt;"",#REF!,"")</f>
        <v>#REF!</v>
      </c>
      <c r="G871" s="64" t="e">
        <f>IF(#REF!&lt;&gt;"",#REF!,"")</f>
        <v>#REF!</v>
      </c>
      <c r="H871" s="64" t="e">
        <f>IF(#REF!&lt;&gt;"",#REF!,"")</f>
        <v>#REF!</v>
      </c>
      <c r="I871" s="64" t="e">
        <f>IF(ISNA(VLOOKUP(B871,Base!$B$3:$I$198,8,0)),"",IF(VLOOKUP(B871,Base!$B$3:$I$198,8,0)&gt;42468,VLOOKUP(B871,Base!$B$3:$I$198,8,0),""))</f>
        <v>#REF!</v>
      </c>
      <c r="J871" s="63" t="e">
        <f t="shared" si="26"/>
        <v>#REF!</v>
      </c>
      <c r="K871" s="69" t="e">
        <f t="shared" si="27"/>
        <v>#REF!</v>
      </c>
    </row>
    <row r="872" spans="1:11" x14ac:dyDescent="0.25">
      <c r="A872" s="63" t="e">
        <f>IF(#REF!&lt;&gt;"",#REF!,"")</f>
        <v>#REF!</v>
      </c>
      <c r="B872" s="63" t="e">
        <f>IF(#REF!&lt;&gt;"",#REF!,"")</f>
        <v>#REF!</v>
      </c>
      <c r="C872" s="63" t="e">
        <f>IF(#REF!&lt;&gt;"",#REF!,"")</f>
        <v>#REF!</v>
      </c>
      <c r="D872" s="63" t="e">
        <f>IF(#REF!&lt;&gt;"",#REF!,"")</f>
        <v>#REF!</v>
      </c>
      <c r="E872" s="63" t="e">
        <f>IF(#REF!&lt;&gt;"",#REF!,"")</f>
        <v>#REF!</v>
      </c>
      <c r="F872" s="63" t="e">
        <f>IF(#REF!&lt;&gt;"",#REF!,"")</f>
        <v>#REF!</v>
      </c>
      <c r="G872" s="64" t="e">
        <f>IF(#REF!&lt;&gt;"",#REF!,"")</f>
        <v>#REF!</v>
      </c>
      <c r="H872" s="64" t="e">
        <f>IF(#REF!&lt;&gt;"",#REF!,"")</f>
        <v>#REF!</v>
      </c>
      <c r="I872" s="64" t="e">
        <f>IF(ISNA(VLOOKUP(B872,Base!$B$3:$I$198,8,0)),"",IF(VLOOKUP(B872,Base!$B$3:$I$198,8,0)&gt;42468,VLOOKUP(B872,Base!$B$3:$I$198,8,0),""))</f>
        <v>#REF!</v>
      </c>
      <c r="J872" s="63" t="e">
        <f t="shared" si="26"/>
        <v>#REF!</v>
      </c>
      <c r="K872" s="69" t="e">
        <f t="shared" si="27"/>
        <v>#REF!</v>
      </c>
    </row>
    <row r="873" spans="1:11" x14ac:dyDescent="0.25">
      <c r="A873" s="63" t="e">
        <f>IF(#REF!&lt;&gt;"",#REF!,"")</f>
        <v>#REF!</v>
      </c>
      <c r="B873" s="63" t="e">
        <f>IF(#REF!&lt;&gt;"",#REF!,"")</f>
        <v>#REF!</v>
      </c>
      <c r="C873" s="63" t="e">
        <f>IF(#REF!&lt;&gt;"",#REF!,"")</f>
        <v>#REF!</v>
      </c>
      <c r="D873" s="63" t="e">
        <f>IF(#REF!&lt;&gt;"",#REF!,"")</f>
        <v>#REF!</v>
      </c>
      <c r="E873" s="63" t="e">
        <f>IF(#REF!&lt;&gt;"",#REF!,"")</f>
        <v>#REF!</v>
      </c>
      <c r="F873" s="63" t="e">
        <f>IF(#REF!&lt;&gt;"",#REF!,"")</f>
        <v>#REF!</v>
      </c>
      <c r="G873" s="64" t="e">
        <f>IF(#REF!&lt;&gt;"",#REF!,"")</f>
        <v>#REF!</v>
      </c>
      <c r="H873" s="64" t="e">
        <f>IF(#REF!&lt;&gt;"",#REF!,"")</f>
        <v>#REF!</v>
      </c>
      <c r="I873" s="64" t="e">
        <f>IF(ISNA(VLOOKUP(B873,Base!$B$3:$I$198,8,0)),"",IF(VLOOKUP(B873,Base!$B$3:$I$198,8,0)&gt;42468,VLOOKUP(B873,Base!$B$3:$I$198,8,0),""))</f>
        <v>#REF!</v>
      </c>
      <c r="J873" s="63" t="e">
        <f t="shared" si="26"/>
        <v>#REF!</v>
      </c>
      <c r="K873" s="69" t="e">
        <f t="shared" si="27"/>
        <v>#REF!</v>
      </c>
    </row>
    <row r="874" spans="1:11" x14ac:dyDescent="0.25">
      <c r="A874" s="63" t="e">
        <f>IF(#REF!&lt;&gt;"",#REF!,"")</f>
        <v>#REF!</v>
      </c>
      <c r="B874" s="63" t="e">
        <f>IF(#REF!&lt;&gt;"",#REF!,"")</f>
        <v>#REF!</v>
      </c>
      <c r="C874" s="63" t="e">
        <f>IF(#REF!&lt;&gt;"",#REF!,"")</f>
        <v>#REF!</v>
      </c>
      <c r="D874" s="63" t="e">
        <f>IF(#REF!&lt;&gt;"",#REF!,"")</f>
        <v>#REF!</v>
      </c>
      <c r="E874" s="63" t="e">
        <f>IF(#REF!&lt;&gt;"",#REF!,"")</f>
        <v>#REF!</v>
      </c>
      <c r="F874" s="63" t="e">
        <f>IF(#REF!&lt;&gt;"",#REF!,"")</f>
        <v>#REF!</v>
      </c>
      <c r="G874" s="64" t="e">
        <f>IF(#REF!&lt;&gt;"",#REF!,"")</f>
        <v>#REF!</v>
      </c>
      <c r="H874" s="64" t="e">
        <f>IF(#REF!&lt;&gt;"",#REF!,"")</f>
        <v>#REF!</v>
      </c>
      <c r="I874" s="64" t="e">
        <f>IF(ISNA(VLOOKUP(B874,Base!$B$3:$I$198,8,0)),"",IF(VLOOKUP(B874,Base!$B$3:$I$198,8,0)&gt;42468,VLOOKUP(B874,Base!$B$3:$I$198,8,0),""))</f>
        <v>#REF!</v>
      </c>
      <c r="J874" s="63" t="e">
        <f t="shared" si="26"/>
        <v>#REF!</v>
      </c>
      <c r="K874" s="69" t="e">
        <f t="shared" si="27"/>
        <v>#REF!</v>
      </c>
    </row>
    <row r="875" spans="1:11" x14ac:dyDescent="0.25">
      <c r="A875" s="63" t="e">
        <f>IF(#REF!&lt;&gt;"",#REF!,"")</f>
        <v>#REF!</v>
      </c>
      <c r="B875" s="63" t="e">
        <f>IF(#REF!&lt;&gt;"",#REF!,"")</f>
        <v>#REF!</v>
      </c>
      <c r="C875" s="63" t="e">
        <f>IF(#REF!&lt;&gt;"",#REF!,"")</f>
        <v>#REF!</v>
      </c>
      <c r="D875" s="63" t="e">
        <f>IF(#REF!&lt;&gt;"",#REF!,"")</f>
        <v>#REF!</v>
      </c>
      <c r="E875" s="63" t="e">
        <f>IF(#REF!&lt;&gt;"",#REF!,"")</f>
        <v>#REF!</v>
      </c>
      <c r="F875" s="63" t="e">
        <f>IF(#REF!&lt;&gt;"",#REF!,"")</f>
        <v>#REF!</v>
      </c>
      <c r="G875" s="64" t="e">
        <f>IF(#REF!&lt;&gt;"",#REF!,"")</f>
        <v>#REF!</v>
      </c>
      <c r="H875" s="64" t="e">
        <f>IF(#REF!&lt;&gt;"",#REF!,"")</f>
        <v>#REF!</v>
      </c>
      <c r="I875" s="64" t="e">
        <f>IF(ISNA(VLOOKUP(B875,Base!$B$3:$I$198,8,0)),"",IF(VLOOKUP(B875,Base!$B$3:$I$198,8,0)&gt;42468,VLOOKUP(B875,Base!$B$3:$I$198,8,0),""))</f>
        <v>#REF!</v>
      </c>
      <c r="J875" s="63" t="e">
        <f t="shared" si="26"/>
        <v>#REF!</v>
      </c>
      <c r="K875" s="69" t="e">
        <f t="shared" si="27"/>
        <v>#REF!</v>
      </c>
    </row>
    <row r="876" spans="1:11" x14ac:dyDescent="0.25">
      <c r="A876" s="63" t="e">
        <f>IF(#REF!&lt;&gt;"",#REF!,"")</f>
        <v>#REF!</v>
      </c>
      <c r="B876" s="63" t="e">
        <f>IF(#REF!&lt;&gt;"",#REF!,"")</f>
        <v>#REF!</v>
      </c>
      <c r="C876" s="63" t="e">
        <f>IF(#REF!&lt;&gt;"",#REF!,"")</f>
        <v>#REF!</v>
      </c>
      <c r="D876" s="63" t="e">
        <f>IF(#REF!&lt;&gt;"",#REF!,"")</f>
        <v>#REF!</v>
      </c>
      <c r="E876" s="63" t="e">
        <f>IF(#REF!&lt;&gt;"",#REF!,"")</f>
        <v>#REF!</v>
      </c>
      <c r="F876" s="63" t="e">
        <f>IF(#REF!&lt;&gt;"",#REF!,"")</f>
        <v>#REF!</v>
      </c>
      <c r="G876" s="64" t="e">
        <f>IF(#REF!&lt;&gt;"",#REF!,"")</f>
        <v>#REF!</v>
      </c>
      <c r="H876" s="64" t="e">
        <f>IF(#REF!&lt;&gt;"",#REF!,"")</f>
        <v>#REF!</v>
      </c>
      <c r="I876" s="64" t="e">
        <f>IF(ISNA(VLOOKUP(B876,Base!$B$3:$I$198,8,0)),"",IF(VLOOKUP(B876,Base!$B$3:$I$198,8,0)&gt;42468,VLOOKUP(B876,Base!$B$3:$I$198,8,0),""))</f>
        <v>#REF!</v>
      </c>
      <c r="J876" s="63" t="e">
        <f t="shared" si="26"/>
        <v>#REF!</v>
      </c>
      <c r="K876" s="69" t="e">
        <f t="shared" si="27"/>
        <v>#REF!</v>
      </c>
    </row>
    <row r="877" spans="1:11" x14ac:dyDescent="0.25">
      <c r="A877" s="63" t="e">
        <f>IF(#REF!&lt;&gt;"",#REF!,"")</f>
        <v>#REF!</v>
      </c>
      <c r="B877" s="63" t="e">
        <f>IF(#REF!&lt;&gt;"",#REF!,"")</f>
        <v>#REF!</v>
      </c>
      <c r="C877" s="63" t="e">
        <f>IF(#REF!&lt;&gt;"",#REF!,"")</f>
        <v>#REF!</v>
      </c>
      <c r="D877" s="63" t="e">
        <f>IF(#REF!&lt;&gt;"",#REF!,"")</f>
        <v>#REF!</v>
      </c>
      <c r="E877" s="63" t="e">
        <f>IF(#REF!&lt;&gt;"",#REF!,"")</f>
        <v>#REF!</v>
      </c>
      <c r="F877" s="63" t="e">
        <f>IF(#REF!&lt;&gt;"",#REF!,"")</f>
        <v>#REF!</v>
      </c>
      <c r="G877" s="64" t="e">
        <f>IF(#REF!&lt;&gt;"",#REF!,"")</f>
        <v>#REF!</v>
      </c>
      <c r="H877" s="64" t="e">
        <f>IF(#REF!&lt;&gt;"",#REF!,"")</f>
        <v>#REF!</v>
      </c>
      <c r="I877" s="64" t="e">
        <f>IF(ISNA(VLOOKUP(B877,Base!$B$3:$I$198,8,0)),"",IF(VLOOKUP(B877,Base!$B$3:$I$198,8,0)&gt;42468,VLOOKUP(B877,Base!$B$3:$I$198,8,0),""))</f>
        <v>#REF!</v>
      </c>
      <c r="J877" s="63" t="e">
        <f t="shared" si="26"/>
        <v>#REF!</v>
      </c>
      <c r="K877" s="69" t="e">
        <f t="shared" si="27"/>
        <v>#REF!</v>
      </c>
    </row>
    <row r="878" spans="1:11" x14ac:dyDescent="0.25">
      <c r="A878" s="63" t="e">
        <f>IF(#REF!&lt;&gt;"",#REF!,"")</f>
        <v>#REF!</v>
      </c>
      <c r="B878" s="63" t="e">
        <f>IF(#REF!&lt;&gt;"",#REF!,"")</f>
        <v>#REF!</v>
      </c>
      <c r="C878" s="63" t="e">
        <f>IF(#REF!&lt;&gt;"",#REF!,"")</f>
        <v>#REF!</v>
      </c>
      <c r="D878" s="63" t="e">
        <f>IF(#REF!&lt;&gt;"",#REF!,"")</f>
        <v>#REF!</v>
      </c>
      <c r="E878" s="63" t="e">
        <f>IF(#REF!&lt;&gt;"",#REF!,"")</f>
        <v>#REF!</v>
      </c>
      <c r="F878" s="63" t="e">
        <f>IF(#REF!&lt;&gt;"",#REF!,"")</f>
        <v>#REF!</v>
      </c>
      <c r="G878" s="64" t="e">
        <f>IF(#REF!&lt;&gt;"",#REF!,"")</f>
        <v>#REF!</v>
      </c>
      <c r="H878" s="64" t="e">
        <f>IF(#REF!&lt;&gt;"",#REF!,"")</f>
        <v>#REF!</v>
      </c>
      <c r="I878" s="64" t="e">
        <f>IF(ISNA(VLOOKUP(B878,Base!$B$3:$I$198,8,0)),"",IF(VLOOKUP(B878,Base!$B$3:$I$198,8,0)&gt;42468,VLOOKUP(B878,Base!$B$3:$I$198,8,0),""))</f>
        <v>#REF!</v>
      </c>
      <c r="J878" s="63" t="e">
        <f t="shared" si="26"/>
        <v>#REF!</v>
      </c>
      <c r="K878" s="69" t="e">
        <f t="shared" si="27"/>
        <v>#REF!</v>
      </c>
    </row>
    <row r="879" spans="1:11" x14ac:dyDescent="0.25">
      <c r="A879" s="63" t="e">
        <f>IF(#REF!&lt;&gt;"",#REF!,"")</f>
        <v>#REF!</v>
      </c>
      <c r="B879" s="63" t="e">
        <f>IF(#REF!&lt;&gt;"",#REF!,"")</f>
        <v>#REF!</v>
      </c>
      <c r="C879" s="63" t="e">
        <f>IF(#REF!&lt;&gt;"",#REF!,"")</f>
        <v>#REF!</v>
      </c>
      <c r="D879" s="63" t="e">
        <f>IF(#REF!&lt;&gt;"",#REF!,"")</f>
        <v>#REF!</v>
      </c>
      <c r="E879" s="63" t="e">
        <f>IF(#REF!&lt;&gt;"",#REF!,"")</f>
        <v>#REF!</v>
      </c>
      <c r="F879" s="63" t="e">
        <f>IF(#REF!&lt;&gt;"",#REF!,"")</f>
        <v>#REF!</v>
      </c>
      <c r="G879" s="64" t="e">
        <f>IF(#REF!&lt;&gt;"",#REF!,"")</f>
        <v>#REF!</v>
      </c>
      <c r="H879" s="64" t="e">
        <f>IF(#REF!&lt;&gt;"",#REF!,"")</f>
        <v>#REF!</v>
      </c>
      <c r="I879" s="64" t="e">
        <f>IF(ISNA(VLOOKUP(B879,Base!$B$3:$I$198,8,0)),"",IF(VLOOKUP(B879,Base!$B$3:$I$198,8,0)&gt;42468,VLOOKUP(B879,Base!$B$3:$I$198,8,0),""))</f>
        <v>#REF!</v>
      </c>
      <c r="J879" s="63" t="e">
        <f t="shared" si="26"/>
        <v>#REF!</v>
      </c>
      <c r="K879" s="69" t="e">
        <f t="shared" si="27"/>
        <v>#REF!</v>
      </c>
    </row>
    <row r="880" spans="1:11" x14ac:dyDescent="0.25">
      <c r="A880" s="63" t="e">
        <f>IF(#REF!&lt;&gt;"",#REF!,"")</f>
        <v>#REF!</v>
      </c>
      <c r="B880" s="63" t="e">
        <f>IF(#REF!&lt;&gt;"",#REF!,"")</f>
        <v>#REF!</v>
      </c>
      <c r="C880" s="63" t="e">
        <f>IF(#REF!&lt;&gt;"",#REF!,"")</f>
        <v>#REF!</v>
      </c>
      <c r="D880" s="63" t="e">
        <f>IF(#REF!&lt;&gt;"",#REF!,"")</f>
        <v>#REF!</v>
      </c>
      <c r="E880" s="63" t="e">
        <f>IF(#REF!&lt;&gt;"",#REF!,"")</f>
        <v>#REF!</v>
      </c>
      <c r="F880" s="63" t="e">
        <f>IF(#REF!&lt;&gt;"",#REF!,"")</f>
        <v>#REF!</v>
      </c>
      <c r="G880" s="64" t="e">
        <f>IF(#REF!&lt;&gt;"",#REF!,"")</f>
        <v>#REF!</v>
      </c>
      <c r="H880" s="64" t="e">
        <f>IF(#REF!&lt;&gt;"",#REF!,"")</f>
        <v>#REF!</v>
      </c>
      <c r="I880" s="64" t="e">
        <f>IF(ISNA(VLOOKUP(B880,Base!$B$3:$I$198,8,0)),"",IF(VLOOKUP(B880,Base!$B$3:$I$198,8,0)&gt;42468,VLOOKUP(B880,Base!$B$3:$I$198,8,0),""))</f>
        <v>#REF!</v>
      </c>
      <c r="J880" s="63" t="e">
        <f t="shared" si="26"/>
        <v>#REF!</v>
      </c>
      <c r="K880" s="69" t="e">
        <f t="shared" si="27"/>
        <v>#REF!</v>
      </c>
    </row>
    <row r="881" spans="1:11" x14ac:dyDescent="0.25">
      <c r="A881" s="63" t="e">
        <f>IF(#REF!&lt;&gt;"",#REF!,"")</f>
        <v>#REF!</v>
      </c>
      <c r="B881" s="63" t="e">
        <f>IF(#REF!&lt;&gt;"",#REF!,"")</f>
        <v>#REF!</v>
      </c>
      <c r="C881" s="63" t="e">
        <f>IF(#REF!&lt;&gt;"",#REF!,"")</f>
        <v>#REF!</v>
      </c>
      <c r="D881" s="63" t="e">
        <f>IF(#REF!&lt;&gt;"",#REF!,"")</f>
        <v>#REF!</v>
      </c>
      <c r="E881" s="63" t="e">
        <f>IF(#REF!&lt;&gt;"",#REF!,"")</f>
        <v>#REF!</v>
      </c>
      <c r="F881" s="63" t="e">
        <f>IF(#REF!&lt;&gt;"",#REF!,"")</f>
        <v>#REF!</v>
      </c>
      <c r="G881" s="64" t="e">
        <f>IF(#REF!&lt;&gt;"",#REF!,"")</f>
        <v>#REF!</v>
      </c>
      <c r="H881" s="64" t="e">
        <f>IF(#REF!&lt;&gt;"",#REF!,"")</f>
        <v>#REF!</v>
      </c>
      <c r="I881" s="64" t="e">
        <f>IF(ISNA(VLOOKUP(B881,Base!$B$3:$I$198,8,0)),"",IF(VLOOKUP(B881,Base!$B$3:$I$198,8,0)&gt;42468,VLOOKUP(B881,Base!$B$3:$I$198,8,0),""))</f>
        <v>#REF!</v>
      </c>
      <c r="J881" s="63" t="e">
        <f t="shared" si="26"/>
        <v>#REF!</v>
      </c>
      <c r="K881" s="69" t="e">
        <f t="shared" si="27"/>
        <v>#REF!</v>
      </c>
    </row>
    <row r="882" spans="1:11" x14ac:dyDescent="0.25">
      <c r="A882" s="63" t="e">
        <f>IF(#REF!&lt;&gt;"",#REF!,"")</f>
        <v>#REF!</v>
      </c>
      <c r="B882" s="63" t="e">
        <f>IF(#REF!&lt;&gt;"",#REF!,"")</f>
        <v>#REF!</v>
      </c>
      <c r="C882" s="63" t="e">
        <f>IF(#REF!&lt;&gt;"",#REF!,"")</f>
        <v>#REF!</v>
      </c>
      <c r="D882" s="63" t="e">
        <f>IF(#REF!&lt;&gt;"",#REF!,"")</f>
        <v>#REF!</v>
      </c>
      <c r="E882" s="63" t="e">
        <f>IF(#REF!&lt;&gt;"",#REF!,"")</f>
        <v>#REF!</v>
      </c>
      <c r="F882" s="63" t="e">
        <f>IF(#REF!&lt;&gt;"",#REF!,"")</f>
        <v>#REF!</v>
      </c>
      <c r="G882" s="64" t="e">
        <f>IF(#REF!&lt;&gt;"",#REF!,"")</f>
        <v>#REF!</v>
      </c>
      <c r="H882" s="64" t="e">
        <f>IF(#REF!&lt;&gt;"",#REF!,"")</f>
        <v>#REF!</v>
      </c>
      <c r="I882" s="64" t="e">
        <f>IF(ISNA(VLOOKUP(B882,Base!$B$3:$I$198,8,0)),"",IF(VLOOKUP(B882,Base!$B$3:$I$198,8,0)&gt;42468,VLOOKUP(B882,Base!$B$3:$I$198,8,0),""))</f>
        <v>#REF!</v>
      </c>
      <c r="J882" s="63" t="e">
        <f t="shared" si="26"/>
        <v>#REF!</v>
      </c>
      <c r="K882" s="69" t="e">
        <f t="shared" si="27"/>
        <v>#REF!</v>
      </c>
    </row>
    <row r="883" spans="1:11" x14ac:dyDescent="0.25">
      <c r="A883" s="63" t="e">
        <f>IF(#REF!&lt;&gt;"",#REF!,"")</f>
        <v>#REF!</v>
      </c>
      <c r="B883" s="63" t="e">
        <f>IF(#REF!&lt;&gt;"",#REF!,"")</f>
        <v>#REF!</v>
      </c>
      <c r="C883" s="63" t="e">
        <f>IF(#REF!&lt;&gt;"",#REF!,"")</f>
        <v>#REF!</v>
      </c>
      <c r="D883" s="63" t="e">
        <f>IF(#REF!&lt;&gt;"",#REF!,"")</f>
        <v>#REF!</v>
      </c>
      <c r="E883" s="63" t="e">
        <f>IF(#REF!&lt;&gt;"",#REF!,"")</f>
        <v>#REF!</v>
      </c>
      <c r="F883" s="63" t="e">
        <f>IF(#REF!&lt;&gt;"",#REF!,"")</f>
        <v>#REF!</v>
      </c>
      <c r="G883" s="64" t="e">
        <f>IF(#REF!&lt;&gt;"",#REF!,"")</f>
        <v>#REF!</v>
      </c>
      <c r="H883" s="64" t="e">
        <f>IF(#REF!&lt;&gt;"",#REF!,"")</f>
        <v>#REF!</v>
      </c>
      <c r="I883" s="64" t="e">
        <f>IF(ISNA(VLOOKUP(B883,Base!$B$3:$I$198,8,0)),"",IF(VLOOKUP(B883,Base!$B$3:$I$198,8,0)&gt;42468,VLOOKUP(B883,Base!$B$3:$I$198,8,0),""))</f>
        <v>#REF!</v>
      </c>
      <c r="J883" s="63" t="e">
        <f t="shared" si="26"/>
        <v>#REF!</v>
      </c>
      <c r="K883" s="69" t="e">
        <f t="shared" si="27"/>
        <v>#REF!</v>
      </c>
    </row>
    <row r="884" spans="1:11" x14ac:dyDescent="0.25">
      <c r="A884" s="63" t="e">
        <f>IF(#REF!&lt;&gt;"",#REF!,"")</f>
        <v>#REF!</v>
      </c>
      <c r="B884" s="63" t="e">
        <f>IF(#REF!&lt;&gt;"",#REF!,"")</f>
        <v>#REF!</v>
      </c>
      <c r="C884" s="63" t="e">
        <f>IF(#REF!&lt;&gt;"",#REF!,"")</f>
        <v>#REF!</v>
      </c>
      <c r="D884" s="63" t="e">
        <f>IF(#REF!&lt;&gt;"",#REF!,"")</f>
        <v>#REF!</v>
      </c>
      <c r="E884" s="63" t="e">
        <f>IF(#REF!&lt;&gt;"",#REF!,"")</f>
        <v>#REF!</v>
      </c>
      <c r="F884" s="63" t="e">
        <f>IF(#REF!&lt;&gt;"",#REF!,"")</f>
        <v>#REF!</v>
      </c>
      <c r="G884" s="64" t="e">
        <f>IF(#REF!&lt;&gt;"",#REF!,"")</f>
        <v>#REF!</v>
      </c>
      <c r="H884" s="64" t="e">
        <f>IF(#REF!&lt;&gt;"",#REF!,"")</f>
        <v>#REF!</v>
      </c>
      <c r="I884" s="64" t="e">
        <f>IF(ISNA(VLOOKUP(B884,Base!$B$3:$I$198,8,0)),"",IF(VLOOKUP(B884,Base!$B$3:$I$198,8,0)&gt;42468,VLOOKUP(B884,Base!$B$3:$I$198,8,0),""))</f>
        <v>#REF!</v>
      </c>
      <c r="J884" s="63" t="e">
        <f t="shared" si="26"/>
        <v>#REF!</v>
      </c>
      <c r="K884" s="69" t="e">
        <f t="shared" si="27"/>
        <v>#REF!</v>
      </c>
    </row>
    <row r="885" spans="1:11" x14ac:dyDescent="0.25">
      <c r="A885" s="63" t="e">
        <f>IF(#REF!&lt;&gt;"",#REF!,"")</f>
        <v>#REF!</v>
      </c>
      <c r="B885" s="63" t="e">
        <f>IF(#REF!&lt;&gt;"",#REF!,"")</f>
        <v>#REF!</v>
      </c>
      <c r="C885" s="63" t="e">
        <f>IF(#REF!&lt;&gt;"",#REF!,"")</f>
        <v>#REF!</v>
      </c>
      <c r="D885" s="63" t="e">
        <f>IF(#REF!&lt;&gt;"",#REF!,"")</f>
        <v>#REF!</v>
      </c>
      <c r="E885" s="63" t="e">
        <f>IF(#REF!&lt;&gt;"",#REF!,"")</f>
        <v>#REF!</v>
      </c>
      <c r="F885" s="63" t="e">
        <f>IF(#REF!&lt;&gt;"",#REF!,"")</f>
        <v>#REF!</v>
      </c>
      <c r="G885" s="64" t="e">
        <f>IF(#REF!&lt;&gt;"",#REF!,"")</f>
        <v>#REF!</v>
      </c>
      <c r="H885" s="64" t="e">
        <f>IF(#REF!&lt;&gt;"",#REF!,"")</f>
        <v>#REF!</v>
      </c>
      <c r="I885" s="64" t="e">
        <f>IF(ISNA(VLOOKUP(B885,Base!$B$3:$I$198,8,0)),"",IF(VLOOKUP(B885,Base!$B$3:$I$198,8,0)&gt;42468,VLOOKUP(B885,Base!$B$3:$I$198,8,0),""))</f>
        <v>#REF!</v>
      </c>
      <c r="J885" s="63" t="e">
        <f t="shared" si="26"/>
        <v>#REF!</v>
      </c>
      <c r="K885" s="69" t="e">
        <f t="shared" si="27"/>
        <v>#REF!</v>
      </c>
    </row>
    <row r="886" spans="1:11" x14ac:dyDescent="0.25">
      <c r="A886" s="63" t="e">
        <f>IF(#REF!&lt;&gt;"",#REF!,"")</f>
        <v>#REF!</v>
      </c>
      <c r="B886" s="63" t="e">
        <f>IF(#REF!&lt;&gt;"",#REF!,"")</f>
        <v>#REF!</v>
      </c>
      <c r="C886" s="63" t="e">
        <f>IF(#REF!&lt;&gt;"",#REF!,"")</f>
        <v>#REF!</v>
      </c>
      <c r="D886" s="63" t="e">
        <f>IF(#REF!&lt;&gt;"",#REF!,"")</f>
        <v>#REF!</v>
      </c>
      <c r="E886" s="63" t="e">
        <f>IF(#REF!&lt;&gt;"",#REF!,"")</f>
        <v>#REF!</v>
      </c>
      <c r="F886" s="63" t="e">
        <f>IF(#REF!&lt;&gt;"",#REF!,"")</f>
        <v>#REF!</v>
      </c>
      <c r="G886" s="64" t="e">
        <f>IF(#REF!&lt;&gt;"",#REF!,"")</f>
        <v>#REF!</v>
      </c>
      <c r="H886" s="64" t="e">
        <f>IF(#REF!&lt;&gt;"",#REF!,"")</f>
        <v>#REF!</v>
      </c>
      <c r="I886" s="64" t="e">
        <f>IF(ISNA(VLOOKUP(B886,Base!$B$3:$I$198,8,0)),"",IF(VLOOKUP(B886,Base!$B$3:$I$198,8,0)&gt;42468,VLOOKUP(B886,Base!$B$3:$I$198,8,0),""))</f>
        <v>#REF!</v>
      </c>
      <c r="J886" s="63" t="e">
        <f t="shared" si="26"/>
        <v>#REF!</v>
      </c>
      <c r="K886" s="69" t="e">
        <f t="shared" si="27"/>
        <v>#REF!</v>
      </c>
    </row>
    <row r="887" spans="1:11" x14ac:dyDescent="0.25">
      <c r="A887" s="63" t="e">
        <f>IF(#REF!&lt;&gt;"",#REF!,"")</f>
        <v>#REF!</v>
      </c>
      <c r="B887" s="63" t="e">
        <f>IF(#REF!&lt;&gt;"",#REF!,"")</f>
        <v>#REF!</v>
      </c>
      <c r="C887" s="63" t="e">
        <f>IF(#REF!&lt;&gt;"",#REF!,"")</f>
        <v>#REF!</v>
      </c>
      <c r="D887" s="63" t="e">
        <f>IF(#REF!&lt;&gt;"",#REF!,"")</f>
        <v>#REF!</v>
      </c>
      <c r="E887" s="63" t="e">
        <f>IF(#REF!&lt;&gt;"",#REF!,"")</f>
        <v>#REF!</v>
      </c>
      <c r="F887" s="63" t="e">
        <f>IF(#REF!&lt;&gt;"",#REF!,"")</f>
        <v>#REF!</v>
      </c>
      <c r="G887" s="64" t="e">
        <f>IF(#REF!&lt;&gt;"",#REF!,"")</f>
        <v>#REF!</v>
      </c>
      <c r="H887" s="64" t="e">
        <f>IF(#REF!&lt;&gt;"",#REF!,"")</f>
        <v>#REF!</v>
      </c>
      <c r="I887" s="64" t="e">
        <f>IF(ISNA(VLOOKUP(B887,Base!$B$3:$I$198,8,0)),"",IF(VLOOKUP(B887,Base!$B$3:$I$198,8,0)&gt;42468,VLOOKUP(B887,Base!$B$3:$I$198,8,0),""))</f>
        <v>#REF!</v>
      </c>
      <c r="J887" s="63" t="e">
        <f t="shared" si="26"/>
        <v>#REF!</v>
      </c>
      <c r="K887" s="69" t="e">
        <f t="shared" si="27"/>
        <v>#REF!</v>
      </c>
    </row>
    <row r="888" spans="1:11" x14ac:dyDescent="0.25">
      <c r="A888" s="63" t="e">
        <f>IF(#REF!&lt;&gt;"",#REF!,"")</f>
        <v>#REF!</v>
      </c>
      <c r="B888" s="63" t="e">
        <f>IF(#REF!&lt;&gt;"",#REF!,"")</f>
        <v>#REF!</v>
      </c>
      <c r="C888" s="63" t="e">
        <f>IF(#REF!&lt;&gt;"",#REF!,"")</f>
        <v>#REF!</v>
      </c>
      <c r="D888" s="63" t="e">
        <f>IF(#REF!&lt;&gt;"",#REF!,"")</f>
        <v>#REF!</v>
      </c>
      <c r="E888" s="63" t="e">
        <f>IF(#REF!&lt;&gt;"",#REF!,"")</f>
        <v>#REF!</v>
      </c>
      <c r="F888" s="63" t="e">
        <f>IF(#REF!&lt;&gt;"",#REF!,"")</f>
        <v>#REF!</v>
      </c>
      <c r="G888" s="64" t="e">
        <f>IF(#REF!&lt;&gt;"",#REF!,"")</f>
        <v>#REF!</v>
      </c>
      <c r="H888" s="64" t="e">
        <f>IF(#REF!&lt;&gt;"",#REF!,"")</f>
        <v>#REF!</v>
      </c>
      <c r="I888" s="64" t="e">
        <f>IF(ISNA(VLOOKUP(B888,Base!$B$3:$I$198,8,0)),"",IF(VLOOKUP(B888,Base!$B$3:$I$198,8,0)&gt;42468,VLOOKUP(B888,Base!$B$3:$I$198,8,0),""))</f>
        <v>#REF!</v>
      </c>
      <c r="J888" s="63" t="e">
        <f t="shared" si="26"/>
        <v>#REF!</v>
      </c>
      <c r="K888" s="69" t="e">
        <f t="shared" si="27"/>
        <v>#REF!</v>
      </c>
    </row>
    <row r="889" spans="1:11" x14ac:dyDescent="0.25">
      <c r="A889" s="63" t="e">
        <f>IF(#REF!&lt;&gt;"",#REF!,"")</f>
        <v>#REF!</v>
      </c>
      <c r="B889" s="63" t="e">
        <f>IF(#REF!&lt;&gt;"",#REF!,"")</f>
        <v>#REF!</v>
      </c>
      <c r="C889" s="63" t="e">
        <f>IF(#REF!&lt;&gt;"",#REF!,"")</f>
        <v>#REF!</v>
      </c>
      <c r="D889" s="63" t="e">
        <f>IF(#REF!&lt;&gt;"",#REF!,"")</f>
        <v>#REF!</v>
      </c>
      <c r="E889" s="63" t="e">
        <f>IF(#REF!&lt;&gt;"",#REF!,"")</f>
        <v>#REF!</v>
      </c>
      <c r="F889" s="63" t="e">
        <f>IF(#REF!&lt;&gt;"",#REF!,"")</f>
        <v>#REF!</v>
      </c>
      <c r="G889" s="64" t="e">
        <f>IF(#REF!&lt;&gt;"",#REF!,"")</f>
        <v>#REF!</v>
      </c>
      <c r="H889" s="64" t="e">
        <f>IF(#REF!&lt;&gt;"",#REF!,"")</f>
        <v>#REF!</v>
      </c>
      <c r="I889" s="64" t="e">
        <f>IF(ISNA(VLOOKUP(B889,Base!$B$3:$I$198,8,0)),"",IF(VLOOKUP(B889,Base!$B$3:$I$198,8,0)&gt;42468,VLOOKUP(B889,Base!$B$3:$I$198,8,0),""))</f>
        <v>#REF!</v>
      </c>
      <c r="J889" s="63" t="e">
        <f t="shared" si="26"/>
        <v>#REF!</v>
      </c>
      <c r="K889" s="69" t="e">
        <f t="shared" si="27"/>
        <v>#REF!</v>
      </c>
    </row>
    <row r="890" spans="1:11" x14ac:dyDescent="0.25">
      <c r="A890" s="63" t="e">
        <f>IF(#REF!&lt;&gt;"",#REF!,"")</f>
        <v>#REF!</v>
      </c>
      <c r="B890" s="63" t="e">
        <f>IF(#REF!&lt;&gt;"",#REF!,"")</f>
        <v>#REF!</v>
      </c>
      <c r="C890" s="63" t="e">
        <f>IF(#REF!&lt;&gt;"",#REF!,"")</f>
        <v>#REF!</v>
      </c>
      <c r="D890" s="63" t="e">
        <f>IF(#REF!&lt;&gt;"",#REF!,"")</f>
        <v>#REF!</v>
      </c>
      <c r="E890" s="63" t="e">
        <f>IF(#REF!&lt;&gt;"",#REF!,"")</f>
        <v>#REF!</v>
      </c>
      <c r="F890" s="63" t="e">
        <f>IF(#REF!&lt;&gt;"",#REF!,"")</f>
        <v>#REF!</v>
      </c>
      <c r="G890" s="64" t="e">
        <f>IF(#REF!&lt;&gt;"",#REF!,"")</f>
        <v>#REF!</v>
      </c>
      <c r="H890" s="64" t="e">
        <f>IF(#REF!&lt;&gt;"",#REF!,"")</f>
        <v>#REF!</v>
      </c>
      <c r="I890" s="64" t="e">
        <f>IF(ISNA(VLOOKUP(B890,Base!$B$3:$I$198,8,0)),"",IF(VLOOKUP(B890,Base!$B$3:$I$198,8,0)&gt;42468,VLOOKUP(B890,Base!$B$3:$I$198,8,0),""))</f>
        <v>#REF!</v>
      </c>
      <c r="J890" s="63" t="e">
        <f t="shared" si="26"/>
        <v>#REF!</v>
      </c>
      <c r="K890" s="69" t="e">
        <f t="shared" si="27"/>
        <v>#REF!</v>
      </c>
    </row>
    <row r="891" spans="1:11" x14ac:dyDescent="0.25">
      <c r="A891" s="63" t="e">
        <f>IF(#REF!&lt;&gt;"",#REF!,"")</f>
        <v>#REF!</v>
      </c>
      <c r="B891" s="63" t="e">
        <f>IF(#REF!&lt;&gt;"",#REF!,"")</f>
        <v>#REF!</v>
      </c>
      <c r="C891" s="63" t="e">
        <f>IF(#REF!&lt;&gt;"",#REF!,"")</f>
        <v>#REF!</v>
      </c>
      <c r="D891" s="63" t="e">
        <f>IF(#REF!&lt;&gt;"",#REF!,"")</f>
        <v>#REF!</v>
      </c>
      <c r="E891" s="63" t="e">
        <f>IF(#REF!&lt;&gt;"",#REF!,"")</f>
        <v>#REF!</v>
      </c>
      <c r="F891" s="63" t="e">
        <f>IF(#REF!&lt;&gt;"",#REF!,"")</f>
        <v>#REF!</v>
      </c>
      <c r="G891" s="64" t="e">
        <f>IF(#REF!&lt;&gt;"",#REF!,"")</f>
        <v>#REF!</v>
      </c>
      <c r="H891" s="64" t="e">
        <f>IF(#REF!&lt;&gt;"",#REF!,"")</f>
        <v>#REF!</v>
      </c>
      <c r="I891" s="64" t="e">
        <f>IF(ISNA(VLOOKUP(B891,Base!$B$3:$I$198,8,0)),"",IF(VLOOKUP(B891,Base!$B$3:$I$198,8,0)&gt;42468,VLOOKUP(B891,Base!$B$3:$I$198,8,0),""))</f>
        <v>#REF!</v>
      </c>
      <c r="J891" s="63" t="e">
        <f t="shared" si="26"/>
        <v>#REF!</v>
      </c>
      <c r="K891" s="69" t="e">
        <f t="shared" si="27"/>
        <v>#REF!</v>
      </c>
    </row>
    <row r="892" spans="1:11" x14ac:dyDescent="0.25">
      <c r="A892" s="63" t="e">
        <f>IF(#REF!&lt;&gt;"",#REF!,"")</f>
        <v>#REF!</v>
      </c>
      <c r="B892" s="63" t="e">
        <f>IF(#REF!&lt;&gt;"",#REF!,"")</f>
        <v>#REF!</v>
      </c>
      <c r="C892" s="63" t="e">
        <f>IF(#REF!&lt;&gt;"",#REF!,"")</f>
        <v>#REF!</v>
      </c>
      <c r="D892" s="63" t="e">
        <f>IF(#REF!&lt;&gt;"",#REF!,"")</f>
        <v>#REF!</v>
      </c>
      <c r="E892" s="63" t="e">
        <f>IF(#REF!&lt;&gt;"",#REF!,"")</f>
        <v>#REF!</v>
      </c>
      <c r="F892" s="63" t="e">
        <f>IF(#REF!&lt;&gt;"",#REF!,"")</f>
        <v>#REF!</v>
      </c>
      <c r="G892" s="64" t="e">
        <f>IF(#REF!&lt;&gt;"",#REF!,"")</f>
        <v>#REF!</v>
      </c>
      <c r="H892" s="64" t="e">
        <f>IF(#REF!&lt;&gt;"",#REF!,"")</f>
        <v>#REF!</v>
      </c>
      <c r="I892" s="64" t="e">
        <f>IF(ISNA(VLOOKUP(B892,Base!$B$3:$I$198,8,0)),"",IF(VLOOKUP(B892,Base!$B$3:$I$198,8,0)&gt;42468,VLOOKUP(B892,Base!$B$3:$I$198,8,0),""))</f>
        <v>#REF!</v>
      </c>
      <c r="J892" s="63" t="e">
        <f t="shared" si="26"/>
        <v>#REF!</v>
      </c>
      <c r="K892" s="69" t="e">
        <f t="shared" si="27"/>
        <v>#REF!</v>
      </c>
    </row>
    <row r="893" spans="1:11" x14ac:dyDescent="0.25">
      <c r="A893" s="63" t="e">
        <f>IF(#REF!&lt;&gt;"",#REF!,"")</f>
        <v>#REF!</v>
      </c>
      <c r="B893" s="63" t="e">
        <f>IF(#REF!&lt;&gt;"",#REF!,"")</f>
        <v>#REF!</v>
      </c>
      <c r="C893" s="63" t="e">
        <f>IF(#REF!&lt;&gt;"",#REF!,"")</f>
        <v>#REF!</v>
      </c>
      <c r="D893" s="63" t="e">
        <f>IF(#REF!&lt;&gt;"",#REF!,"")</f>
        <v>#REF!</v>
      </c>
      <c r="E893" s="63" t="e">
        <f>IF(#REF!&lt;&gt;"",#REF!,"")</f>
        <v>#REF!</v>
      </c>
      <c r="F893" s="63" t="e">
        <f>IF(#REF!&lt;&gt;"",#REF!,"")</f>
        <v>#REF!</v>
      </c>
      <c r="G893" s="64" t="e">
        <f>IF(#REF!&lt;&gt;"",#REF!,"")</f>
        <v>#REF!</v>
      </c>
      <c r="H893" s="64" t="e">
        <f>IF(#REF!&lt;&gt;"",#REF!,"")</f>
        <v>#REF!</v>
      </c>
      <c r="I893" s="64" t="e">
        <f>IF(ISNA(VLOOKUP(B893,Base!$B$3:$I$198,8,0)),"",IF(VLOOKUP(B893,Base!$B$3:$I$198,8,0)&gt;42468,VLOOKUP(B893,Base!$B$3:$I$198,8,0),""))</f>
        <v>#REF!</v>
      </c>
      <c r="J893" s="63" t="e">
        <f t="shared" si="26"/>
        <v>#REF!</v>
      </c>
      <c r="K893" s="69" t="e">
        <f t="shared" si="27"/>
        <v>#REF!</v>
      </c>
    </row>
    <row r="894" spans="1:11" x14ac:dyDescent="0.25">
      <c r="A894" s="63" t="e">
        <f>IF(#REF!&lt;&gt;"",#REF!,"")</f>
        <v>#REF!</v>
      </c>
      <c r="B894" s="63" t="e">
        <f>IF(#REF!&lt;&gt;"",#REF!,"")</f>
        <v>#REF!</v>
      </c>
      <c r="C894" s="63" t="e">
        <f>IF(#REF!&lt;&gt;"",#REF!,"")</f>
        <v>#REF!</v>
      </c>
      <c r="D894" s="63" t="e">
        <f>IF(#REF!&lt;&gt;"",#REF!,"")</f>
        <v>#REF!</v>
      </c>
      <c r="E894" s="63" t="e">
        <f>IF(#REF!&lt;&gt;"",#REF!,"")</f>
        <v>#REF!</v>
      </c>
      <c r="F894" s="63" t="e">
        <f>IF(#REF!&lt;&gt;"",#REF!,"")</f>
        <v>#REF!</v>
      </c>
      <c r="G894" s="64" t="e">
        <f>IF(#REF!&lt;&gt;"",#REF!,"")</f>
        <v>#REF!</v>
      </c>
      <c r="H894" s="64" t="e">
        <f>IF(#REF!&lt;&gt;"",#REF!,"")</f>
        <v>#REF!</v>
      </c>
      <c r="I894" s="64" t="e">
        <f>IF(ISNA(VLOOKUP(B894,Base!$B$3:$I$198,8,0)),"",IF(VLOOKUP(B894,Base!$B$3:$I$198,8,0)&gt;42468,VLOOKUP(B894,Base!$B$3:$I$198,8,0),""))</f>
        <v>#REF!</v>
      </c>
      <c r="J894" s="63" t="e">
        <f t="shared" si="26"/>
        <v>#REF!</v>
      </c>
      <c r="K894" s="69" t="e">
        <f t="shared" si="27"/>
        <v>#REF!</v>
      </c>
    </row>
    <row r="895" spans="1:11" x14ac:dyDescent="0.25">
      <c r="A895" s="63" t="e">
        <f>IF(#REF!&lt;&gt;"",#REF!,"")</f>
        <v>#REF!</v>
      </c>
      <c r="B895" s="63" t="e">
        <f>IF(#REF!&lt;&gt;"",#REF!,"")</f>
        <v>#REF!</v>
      </c>
      <c r="C895" s="63" t="e">
        <f>IF(#REF!&lt;&gt;"",#REF!,"")</f>
        <v>#REF!</v>
      </c>
      <c r="D895" s="63" t="e">
        <f>IF(#REF!&lt;&gt;"",#REF!,"")</f>
        <v>#REF!</v>
      </c>
      <c r="E895" s="63" t="e">
        <f>IF(#REF!&lt;&gt;"",#REF!,"")</f>
        <v>#REF!</v>
      </c>
      <c r="F895" s="63" t="e">
        <f>IF(#REF!&lt;&gt;"",#REF!,"")</f>
        <v>#REF!</v>
      </c>
      <c r="G895" s="64" t="e">
        <f>IF(#REF!&lt;&gt;"",#REF!,"")</f>
        <v>#REF!</v>
      </c>
      <c r="H895" s="64" t="e">
        <f>IF(#REF!&lt;&gt;"",#REF!,"")</f>
        <v>#REF!</v>
      </c>
      <c r="I895" s="64" t="e">
        <f>IF(ISNA(VLOOKUP(B895,Base!$B$3:$I$198,8,0)),"",IF(VLOOKUP(B895,Base!$B$3:$I$198,8,0)&gt;42468,VLOOKUP(B895,Base!$B$3:$I$198,8,0),""))</f>
        <v>#REF!</v>
      </c>
      <c r="J895" s="63" t="e">
        <f t="shared" si="26"/>
        <v>#REF!</v>
      </c>
      <c r="K895" s="69" t="e">
        <f t="shared" si="27"/>
        <v>#REF!</v>
      </c>
    </row>
    <row r="896" spans="1:11" x14ac:dyDescent="0.25">
      <c r="A896" s="63" t="e">
        <f>IF(#REF!&lt;&gt;"",#REF!,"")</f>
        <v>#REF!</v>
      </c>
      <c r="B896" s="63" t="e">
        <f>IF(#REF!&lt;&gt;"",#REF!,"")</f>
        <v>#REF!</v>
      </c>
      <c r="C896" s="63" t="e">
        <f>IF(#REF!&lt;&gt;"",#REF!,"")</f>
        <v>#REF!</v>
      </c>
      <c r="D896" s="63" t="e">
        <f>IF(#REF!&lt;&gt;"",#REF!,"")</f>
        <v>#REF!</v>
      </c>
      <c r="E896" s="63" t="e">
        <f>IF(#REF!&lt;&gt;"",#REF!,"")</f>
        <v>#REF!</v>
      </c>
      <c r="F896" s="63" t="e">
        <f>IF(#REF!&lt;&gt;"",#REF!,"")</f>
        <v>#REF!</v>
      </c>
      <c r="G896" s="64" t="e">
        <f>IF(#REF!&lt;&gt;"",#REF!,"")</f>
        <v>#REF!</v>
      </c>
      <c r="H896" s="64" t="e">
        <f>IF(#REF!&lt;&gt;"",#REF!,"")</f>
        <v>#REF!</v>
      </c>
      <c r="I896" s="64" t="e">
        <f>IF(ISNA(VLOOKUP(B896,Base!$B$3:$I$198,8,0)),"",IF(VLOOKUP(B896,Base!$B$3:$I$198,8,0)&gt;42468,VLOOKUP(B896,Base!$B$3:$I$198,8,0),""))</f>
        <v>#REF!</v>
      </c>
      <c r="J896" s="63" t="e">
        <f t="shared" si="26"/>
        <v>#REF!</v>
      </c>
      <c r="K896" s="69" t="e">
        <f t="shared" si="27"/>
        <v>#REF!</v>
      </c>
    </row>
    <row r="897" spans="1:11" x14ac:dyDescent="0.25">
      <c r="A897" s="63" t="e">
        <f>IF(#REF!&lt;&gt;"",#REF!,"")</f>
        <v>#REF!</v>
      </c>
      <c r="B897" s="63" t="e">
        <f>IF(#REF!&lt;&gt;"",#REF!,"")</f>
        <v>#REF!</v>
      </c>
      <c r="C897" s="63" t="e">
        <f>IF(#REF!&lt;&gt;"",#REF!,"")</f>
        <v>#REF!</v>
      </c>
      <c r="D897" s="63" t="e">
        <f>IF(#REF!&lt;&gt;"",#REF!,"")</f>
        <v>#REF!</v>
      </c>
      <c r="E897" s="63" t="e">
        <f>IF(#REF!&lt;&gt;"",#REF!,"")</f>
        <v>#REF!</v>
      </c>
      <c r="F897" s="63" t="e">
        <f>IF(#REF!&lt;&gt;"",#REF!,"")</f>
        <v>#REF!</v>
      </c>
      <c r="G897" s="64" t="e">
        <f>IF(#REF!&lt;&gt;"",#REF!,"")</f>
        <v>#REF!</v>
      </c>
      <c r="H897" s="64" t="e">
        <f>IF(#REF!&lt;&gt;"",#REF!,"")</f>
        <v>#REF!</v>
      </c>
      <c r="I897" s="64" t="e">
        <f>IF(ISNA(VLOOKUP(B897,Base!$B$3:$I$198,8,0)),"",IF(VLOOKUP(B897,Base!$B$3:$I$198,8,0)&gt;42468,VLOOKUP(B897,Base!$B$3:$I$198,8,0),""))</f>
        <v>#REF!</v>
      </c>
      <c r="J897" s="63" t="e">
        <f t="shared" si="26"/>
        <v>#REF!</v>
      </c>
      <c r="K897" s="69" t="e">
        <f t="shared" si="27"/>
        <v>#REF!</v>
      </c>
    </row>
    <row r="898" spans="1:11" x14ac:dyDescent="0.25">
      <c r="A898" s="63" t="e">
        <f>IF(#REF!&lt;&gt;"",#REF!,"")</f>
        <v>#REF!</v>
      </c>
      <c r="B898" s="63" t="e">
        <f>IF(#REF!&lt;&gt;"",#REF!,"")</f>
        <v>#REF!</v>
      </c>
      <c r="C898" s="63" t="e">
        <f>IF(#REF!&lt;&gt;"",#REF!,"")</f>
        <v>#REF!</v>
      </c>
      <c r="D898" s="63" t="e">
        <f>IF(#REF!&lt;&gt;"",#REF!,"")</f>
        <v>#REF!</v>
      </c>
      <c r="E898" s="63" t="e">
        <f>IF(#REF!&lt;&gt;"",#REF!,"")</f>
        <v>#REF!</v>
      </c>
      <c r="F898" s="63" t="e">
        <f>IF(#REF!&lt;&gt;"",#REF!,"")</f>
        <v>#REF!</v>
      </c>
      <c r="G898" s="64" t="e">
        <f>IF(#REF!&lt;&gt;"",#REF!,"")</f>
        <v>#REF!</v>
      </c>
      <c r="H898" s="64" t="e">
        <f>IF(#REF!&lt;&gt;"",#REF!,"")</f>
        <v>#REF!</v>
      </c>
      <c r="I898" s="64" t="e">
        <f>IF(ISNA(VLOOKUP(B898,Base!$B$3:$I$198,8,0)),"",IF(VLOOKUP(B898,Base!$B$3:$I$198,8,0)&gt;42468,VLOOKUP(B898,Base!$B$3:$I$198,8,0),""))</f>
        <v>#REF!</v>
      </c>
      <c r="J898" s="63" t="e">
        <f t="shared" si="26"/>
        <v>#REF!</v>
      </c>
      <c r="K898" s="69" t="e">
        <f t="shared" si="27"/>
        <v>#REF!</v>
      </c>
    </row>
    <row r="899" spans="1:11" x14ac:dyDescent="0.25">
      <c r="A899" s="63" t="e">
        <f>IF(#REF!&lt;&gt;"",#REF!,"")</f>
        <v>#REF!</v>
      </c>
      <c r="B899" s="63" t="e">
        <f>IF(#REF!&lt;&gt;"",#REF!,"")</f>
        <v>#REF!</v>
      </c>
      <c r="C899" s="63" t="e">
        <f>IF(#REF!&lt;&gt;"",#REF!,"")</f>
        <v>#REF!</v>
      </c>
      <c r="D899" s="63" t="e">
        <f>IF(#REF!&lt;&gt;"",#REF!,"")</f>
        <v>#REF!</v>
      </c>
      <c r="E899" s="63" t="e">
        <f>IF(#REF!&lt;&gt;"",#REF!,"")</f>
        <v>#REF!</v>
      </c>
      <c r="F899" s="63" t="e">
        <f>IF(#REF!&lt;&gt;"",#REF!,"")</f>
        <v>#REF!</v>
      </c>
      <c r="G899" s="64" t="e">
        <f>IF(#REF!&lt;&gt;"",#REF!,"")</f>
        <v>#REF!</v>
      </c>
      <c r="H899" s="64" t="e">
        <f>IF(#REF!&lt;&gt;"",#REF!,"")</f>
        <v>#REF!</v>
      </c>
      <c r="I899" s="64" t="e">
        <f>IF(ISNA(VLOOKUP(B899,Base!$B$3:$I$198,8,0)),"",IF(VLOOKUP(B899,Base!$B$3:$I$198,8,0)&gt;42468,VLOOKUP(B899,Base!$B$3:$I$198,8,0),""))</f>
        <v>#REF!</v>
      </c>
      <c r="J899" s="63" t="e">
        <f t="shared" ref="J899:J962" si="28">IF(E899&lt;&gt;"",IF(E899="NO",IF(ISNUMBER(G899),IF(ISNUMBER(H899),H899-G899,"Sin fecha final"),"Sin fecha inicial"),"Permanente"),"")</f>
        <v>#REF!</v>
      </c>
      <c r="K899" s="69" t="e">
        <f t="shared" ref="K899:K962" si="29">IF(E899&lt;&gt;"",IF(E899="NO",IF(ISNUMBER(H899),IF(ISNUMBER(I899),I899-H899,"Sin fecha final"),"Sin fecha inicial"),"Permanente"),"")</f>
        <v>#REF!</v>
      </c>
    </row>
    <row r="900" spans="1:11" x14ac:dyDescent="0.25">
      <c r="A900" s="63" t="e">
        <f>IF(#REF!&lt;&gt;"",#REF!,"")</f>
        <v>#REF!</v>
      </c>
      <c r="B900" s="63" t="e">
        <f>IF(#REF!&lt;&gt;"",#REF!,"")</f>
        <v>#REF!</v>
      </c>
      <c r="C900" s="63" t="e">
        <f>IF(#REF!&lt;&gt;"",#REF!,"")</f>
        <v>#REF!</v>
      </c>
      <c r="D900" s="63" t="e">
        <f>IF(#REF!&lt;&gt;"",#REF!,"")</f>
        <v>#REF!</v>
      </c>
      <c r="E900" s="63" t="e">
        <f>IF(#REF!&lt;&gt;"",#REF!,"")</f>
        <v>#REF!</v>
      </c>
      <c r="F900" s="63" t="e">
        <f>IF(#REF!&lt;&gt;"",#REF!,"")</f>
        <v>#REF!</v>
      </c>
      <c r="G900" s="64" t="e">
        <f>IF(#REF!&lt;&gt;"",#REF!,"")</f>
        <v>#REF!</v>
      </c>
      <c r="H900" s="64" t="e">
        <f>IF(#REF!&lt;&gt;"",#REF!,"")</f>
        <v>#REF!</v>
      </c>
      <c r="I900" s="64" t="e">
        <f>IF(ISNA(VLOOKUP(B900,Base!$B$3:$I$198,8,0)),"",IF(VLOOKUP(B900,Base!$B$3:$I$198,8,0)&gt;42468,VLOOKUP(B900,Base!$B$3:$I$198,8,0),""))</f>
        <v>#REF!</v>
      </c>
      <c r="J900" s="63" t="e">
        <f t="shared" si="28"/>
        <v>#REF!</v>
      </c>
      <c r="K900" s="69" t="e">
        <f t="shared" si="29"/>
        <v>#REF!</v>
      </c>
    </row>
    <row r="901" spans="1:11" x14ac:dyDescent="0.25">
      <c r="A901" s="63" t="e">
        <f>IF(#REF!&lt;&gt;"",#REF!,"")</f>
        <v>#REF!</v>
      </c>
      <c r="B901" s="63" t="e">
        <f>IF(#REF!&lt;&gt;"",#REF!,"")</f>
        <v>#REF!</v>
      </c>
      <c r="C901" s="63" t="e">
        <f>IF(#REF!&lt;&gt;"",#REF!,"")</f>
        <v>#REF!</v>
      </c>
      <c r="D901" s="63" t="e">
        <f>IF(#REF!&lt;&gt;"",#REF!,"")</f>
        <v>#REF!</v>
      </c>
      <c r="E901" s="63" t="e">
        <f>IF(#REF!&lt;&gt;"",#REF!,"")</f>
        <v>#REF!</v>
      </c>
      <c r="F901" s="63" t="e">
        <f>IF(#REF!&lt;&gt;"",#REF!,"")</f>
        <v>#REF!</v>
      </c>
      <c r="G901" s="64" t="e">
        <f>IF(#REF!&lt;&gt;"",#REF!,"")</f>
        <v>#REF!</v>
      </c>
      <c r="H901" s="64" t="e">
        <f>IF(#REF!&lt;&gt;"",#REF!,"")</f>
        <v>#REF!</v>
      </c>
      <c r="I901" s="64" t="e">
        <f>IF(ISNA(VLOOKUP(B901,Base!$B$3:$I$198,8,0)),"",IF(VLOOKUP(B901,Base!$B$3:$I$198,8,0)&gt;42468,VLOOKUP(B901,Base!$B$3:$I$198,8,0),""))</f>
        <v>#REF!</v>
      </c>
      <c r="J901" s="63" t="e">
        <f t="shared" si="28"/>
        <v>#REF!</v>
      </c>
      <c r="K901" s="69" t="e">
        <f t="shared" si="29"/>
        <v>#REF!</v>
      </c>
    </row>
    <row r="902" spans="1:11" x14ac:dyDescent="0.25">
      <c r="A902" s="63" t="e">
        <f>IF(#REF!&lt;&gt;"",#REF!,"")</f>
        <v>#REF!</v>
      </c>
      <c r="B902" s="63" t="e">
        <f>IF(#REF!&lt;&gt;"",#REF!,"")</f>
        <v>#REF!</v>
      </c>
      <c r="C902" s="63" t="e">
        <f>IF(#REF!&lt;&gt;"",#REF!,"")</f>
        <v>#REF!</v>
      </c>
      <c r="D902" s="63" t="e">
        <f>IF(#REF!&lt;&gt;"",#REF!,"")</f>
        <v>#REF!</v>
      </c>
      <c r="E902" s="63" t="e">
        <f>IF(#REF!&lt;&gt;"",#REF!,"")</f>
        <v>#REF!</v>
      </c>
      <c r="F902" s="63" t="e">
        <f>IF(#REF!&lt;&gt;"",#REF!,"")</f>
        <v>#REF!</v>
      </c>
      <c r="G902" s="64" t="e">
        <f>IF(#REF!&lt;&gt;"",#REF!,"")</f>
        <v>#REF!</v>
      </c>
      <c r="H902" s="64" t="e">
        <f>IF(#REF!&lt;&gt;"",#REF!,"")</f>
        <v>#REF!</v>
      </c>
      <c r="I902" s="64" t="e">
        <f>IF(ISNA(VLOOKUP(B902,Base!$B$3:$I$198,8,0)),"",IF(VLOOKUP(B902,Base!$B$3:$I$198,8,0)&gt;42468,VLOOKUP(B902,Base!$B$3:$I$198,8,0),""))</f>
        <v>#REF!</v>
      </c>
      <c r="J902" s="63" t="e">
        <f t="shared" si="28"/>
        <v>#REF!</v>
      </c>
      <c r="K902" s="69" t="e">
        <f t="shared" si="29"/>
        <v>#REF!</v>
      </c>
    </row>
    <row r="903" spans="1:11" x14ac:dyDescent="0.25">
      <c r="A903" s="63" t="e">
        <f>IF(#REF!&lt;&gt;"",#REF!,"")</f>
        <v>#REF!</v>
      </c>
      <c r="B903" s="63" t="e">
        <f>IF(#REF!&lt;&gt;"",#REF!,"")</f>
        <v>#REF!</v>
      </c>
      <c r="C903" s="63" t="e">
        <f>IF(#REF!&lt;&gt;"",#REF!,"")</f>
        <v>#REF!</v>
      </c>
      <c r="D903" s="63" t="e">
        <f>IF(#REF!&lt;&gt;"",#REF!,"")</f>
        <v>#REF!</v>
      </c>
      <c r="E903" s="63" t="e">
        <f>IF(#REF!&lt;&gt;"",#REF!,"")</f>
        <v>#REF!</v>
      </c>
      <c r="F903" s="63" t="e">
        <f>IF(#REF!&lt;&gt;"",#REF!,"")</f>
        <v>#REF!</v>
      </c>
      <c r="G903" s="64" t="e">
        <f>IF(#REF!&lt;&gt;"",#REF!,"")</f>
        <v>#REF!</v>
      </c>
      <c r="H903" s="64" t="e">
        <f>IF(#REF!&lt;&gt;"",#REF!,"")</f>
        <v>#REF!</v>
      </c>
      <c r="I903" s="64" t="e">
        <f>IF(ISNA(VLOOKUP(B903,Base!$B$3:$I$198,8,0)),"",IF(VLOOKUP(B903,Base!$B$3:$I$198,8,0)&gt;42468,VLOOKUP(B903,Base!$B$3:$I$198,8,0),""))</f>
        <v>#REF!</v>
      </c>
      <c r="J903" s="63" t="e">
        <f t="shared" si="28"/>
        <v>#REF!</v>
      </c>
      <c r="K903" s="69" t="e">
        <f t="shared" si="29"/>
        <v>#REF!</v>
      </c>
    </row>
    <row r="904" spans="1:11" x14ac:dyDescent="0.25">
      <c r="A904" s="63" t="e">
        <f>IF(#REF!&lt;&gt;"",#REF!,"")</f>
        <v>#REF!</v>
      </c>
      <c r="B904" s="63" t="e">
        <f>IF(#REF!&lt;&gt;"",#REF!,"")</f>
        <v>#REF!</v>
      </c>
      <c r="C904" s="63" t="e">
        <f>IF(#REF!&lt;&gt;"",#REF!,"")</f>
        <v>#REF!</v>
      </c>
      <c r="D904" s="63" t="e">
        <f>IF(#REF!&lt;&gt;"",#REF!,"")</f>
        <v>#REF!</v>
      </c>
      <c r="E904" s="63" t="e">
        <f>IF(#REF!&lt;&gt;"",#REF!,"")</f>
        <v>#REF!</v>
      </c>
      <c r="F904" s="63" t="e">
        <f>IF(#REF!&lt;&gt;"",#REF!,"")</f>
        <v>#REF!</v>
      </c>
      <c r="G904" s="64" t="e">
        <f>IF(#REF!&lt;&gt;"",#REF!,"")</f>
        <v>#REF!</v>
      </c>
      <c r="H904" s="64" t="e">
        <f>IF(#REF!&lt;&gt;"",#REF!,"")</f>
        <v>#REF!</v>
      </c>
      <c r="I904" s="64" t="e">
        <f>IF(ISNA(VLOOKUP(B904,Base!$B$3:$I$198,8,0)),"",IF(VLOOKUP(B904,Base!$B$3:$I$198,8,0)&gt;42468,VLOOKUP(B904,Base!$B$3:$I$198,8,0),""))</f>
        <v>#REF!</v>
      </c>
      <c r="J904" s="63" t="e">
        <f t="shared" si="28"/>
        <v>#REF!</v>
      </c>
      <c r="K904" s="69" t="e">
        <f t="shared" si="29"/>
        <v>#REF!</v>
      </c>
    </row>
    <row r="905" spans="1:11" x14ac:dyDescent="0.25">
      <c r="A905" s="63" t="e">
        <f>IF(#REF!&lt;&gt;"",#REF!,"")</f>
        <v>#REF!</v>
      </c>
      <c r="B905" s="63" t="e">
        <f>IF(#REF!&lt;&gt;"",#REF!,"")</f>
        <v>#REF!</v>
      </c>
      <c r="C905" s="63" t="e">
        <f>IF(#REF!&lt;&gt;"",#REF!,"")</f>
        <v>#REF!</v>
      </c>
      <c r="D905" s="63" t="e">
        <f>IF(#REF!&lt;&gt;"",#REF!,"")</f>
        <v>#REF!</v>
      </c>
      <c r="E905" s="63" t="e">
        <f>IF(#REF!&lt;&gt;"",#REF!,"")</f>
        <v>#REF!</v>
      </c>
      <c r="F905" s="63" t="e">
        <f>IF(#REF!&lt;&gt;"",#REF!,"")</f>
        <v>#REF!</v>
      </c>
      <c r="G905" s="64" t="e">
        <f>IF(#REF!&lt;&gt;"",#REF!,"")</f>
        <v>#REF!</v>
      </c>
      <c r="H905" s="64" t="e">
        <f>IF(#REF!&lt;&gt;"",#REF!,"")</f>
        <v>#REF!</v>
      </c>
      <c r="I905" s="64" t="e">
        <f>IF(ISNA(VLOOKUP(B905,Base!$B$3:$I$198,8,0)),"",IF(VLOOKUP(B905,Base!$B$3:$I$198,8,0)&gt;42468,VLOOKUP(B905,Base!$B$3:$I$198,8,0),""))</f>
        <v>#REF!</v>
      </c>
      <c r="J905" s="63" t="e">
        <f t="shared" si="28"/>
        <v>#REF!</v>
      </c>
      <c r="K905" s="69" t="e">
        <f t="shared" si="29"/>
        <v>#REF!</v>
      </c>
    </row>
    <row r="906" spans="1:11" x14ac:dyDescent="0.25">
      <c r="A906" s="63" t="e">
        <f>IF(#REF!&lt;&gt;"",#REF!,"")</f>
        <v>#REF!</v>
      </c>
      <c r="B906" s="63" t="e">
        <f>IF(#REF!&lt;&gt;"",#REF!,"")</f>
        <v>#REF!</v>
      </c>
      <c r="C906" s="63" t="e">
        <f>IF(#REF!&lt;&gt;"",#REF!,"")</f>
        <v>#REF!</v>
      </c>
      <c r="D906" s="63" t="e">
        <f>IF(#REF!&lt;&gt;"",#REF!,"")</f>
        <v>#REF!</v>
      </c>
      <c r="E906" s="63" t="e">
        <f>IF(#REF!&lt;&gt;"",#REF!,"")</f>
        <v>#REF!</v>
      </c>
      <c r="F906" s="63" t="e">
        <f>IF(#REF!&lt;&gt;"",#REF!,"")</f>
        <v>#REF!</v>
      </c>
      <c r="G906" s="64" t="e">
        <f>IF(#REF!&lt;&gt;"",#REF!,"")</f>
        <v>#REF!</v>
      </c>
      <c r="H906" s="64" t="e">
        <f>IF(#REF!&lt;&gt;"",#REF!,"")</f>
        <v>#REF!</v>
      </c>
      <c r="I906" s="64" t="e">
        <f>IF(ISNA(VLOOKUP(B906,Base!$B$3:$I$198,8,0)),"",IF(VLOOKUP(B906,Base!$B$3:$I$198,8,0)&gt;42468,VLOOKUP(B906,Base!$B$3:$I$198,8,0),""))</f>
        <v>#REF!</v>
      </c>
      <c r="J906" s="63" t="e">
        <f t="shared" si="28"/>
        <v>#REF!</v>
      </c>
      <c r="K906" s="69" t="e">
        <f t="shared" si="29"/>
        <v>#REF!</v>
      </c>
    </row>
    <row r="907" spans="1:11" x14ac:dyDescent="0.25">
      <c r="A907" s="63" t="e">
        <f>IF(#REF!&lt;&gt;"",#REF!,"")</f>
        <v>#REF!</v>
      </c>
      <c r="B907" s="63" t="e">
        <f>IF(#REF!&lt;&gt;"",#REF!,"")</f>
        <v>#REF!</v>
      </c>
      <c r="C907" s="63" t="e">
        <f>IF(#REF!&lt;&gt;"",#REF!,"")</f>
        <v>#REF!</v>
      </c>
      <c r="D907" s="63" t="e">
        <f>IF(#REF!&lt;&gt;"",#REF!,"")</f>
        <v>#REF!</v>
      </c>
      <c r="E907" s="63" t="e">
        <f>IF(#REF!&lt;&gt;"",#REF!,"")</f>
        <v>#REF!</v>
      </c>
      <c r="F907" s="63" t="e">
        <f>IF(#REF!&lt;&gt;"",#REF!,"")</f>
        <v>#REF!</v>
      </c>
      <c r="G907" s="64" t="e">
        <f>IF(#REF!&lt;&gt;"",#REF!,"")</f>
        <v>#REF!</v>
      </c>
      <c r="H907" s="64" t="e">
        <f>IF(#REF!&lt;&gt;"",#REF!,"")</f>
        <v>#REF!</v>
      </c>
      <c r="I907" s="64" t="e">
        <f>IF(ISNA(VLOOKUP(B907,Base!$B$3:$I$198,8,0)),"",IF(VLOOKUP(B907,Base!$B$3:$I$198,8,0)&gt;42468,VLOOKUP(B907,Base!$B$3:$I$198,8,0),""))</f>
        <v>#REF!</v>
      </c>
      <c r="J907" s="63" t="e">
        <f t="shared" si="28"/>
        <v>#REF!</v>
      </c>
      <c r="K907" s="69" t="e">
        <f t="shared" si="29"/>
        <v>#REF!</v>
      </c>
    </row>
    <row r="908" spans="1:11" x14ac:dyDescent="0.25">
      <c r="A908" s="63" t="e">
        <f>IF(#REF!&lt;&gt;"",#REF!,"")</f>
        <v>#REF!</v>
      </c>
      <c r="B908" s="63" t="e">
        <f>IF(#REF!&lt;&gt;"",#REF!,"")</f>
        <v>#REF!</v>
      </c>
      <c r="C908" s="63" t="e">
        <f>IF(#REF!&lt;&gt;"",#REF!,"")</f>
        <v>#REF!</v>
      </c>
      <c r="D908" s="63" t="e">
        <f>IF(#REF!&lt;&gt;"",#REF!,"")</f>
        <v>#REF!</v>
      </c>
      <c r="E908" s="63" t="e">
        <f>IF(#REF!&lt;&gt;"",#REF!,"")</f>
        <v>#REF!</v>
      </c>
      <c r="F908" s="63" t="e">
        <f>IF(#REF!&lt;&gt;"",#REF!,"")</f>
        <v>#REF!</v>
      </c>
      <c r="G908" s="64" t="e">
        <f>IF(#REF!&lt;&gt;"",#REF!,"")</f>
        <v>#REF!</v>
      </c>
      <c r="H908" s="64" t="e">
        <f>IF(#REF!&lt;&gt;"",#REF!,"")</f>
        <v>#REF!</v>
      </c>
      <c r="I908" s="64" t="e">
        <f>IF(ISNA(VLOOKUP(B908,Base!$B$3:$I$198,8,0)),"",IF(VLOOKUP(B908,Base!$B$3:$I$198,8,0)&gt;42468,VLOOKUP(B908,Base!$B$3:$I$198,8,0),""))</f>
        <v>#REF!</v>
      </c>
      <c r="J908" s="63" t="e">
        <f t="shared" si="28"/>
        <v>#REF!</v>
      </c>
      <c r="K908" s="69" t="e">
        <f t="shared" si="29"/>
        <v>#REF!</v>
      </c>
    </row>
    <row r="909" spans="1:11" x14ac:dyDescent="0.25">
      <c r="A909" s="63" t="e">
        <f>IF(#REF!&lt;&gt;"",#REF!,"")</f>
        <v>#REF!</v>
      </c>
      <c r="B909" s="63" t="e">
        <f>IF(#REF!&lt;&gt;"",#REF!,"")</f>
        <v>#REF!</v>
      </c>
      <c r="C909" s="63" t="e">
        <f>IF(#REF!&lt;&gt;"",#REF!,"")</f>
        <v>#REF!</v>
      </c>
      <c r="D909" s="63" t="e">
        <f>IF(#REF!&lt;&gt;"",#REF!,"")</f>
        <v>#REF!</v>
      </c>
      <c r="E909" s="63" t="e">
        <f>IF(#REF!&lt;&gt;"",#REF!,"")</f>
        <v>#REF!</v>
      </c>
      <c r="F909" s="63" t="e">
        <f>IF(#REF!&lt;&gt;"",#REF!,"")</f>
        <v>#REF!</v>
      </c>
      <c r="G909" s="64" t="e">
        <f>IF(#REF!&lt;&gt;"",#REF!,"")</f>
        <v>#REF!</v>
      </c>
      <c r="H909" s="64" t="e">
        <f>IF(#REF!&lt;&gt;"",#REF!,"")</f>
        <v>#REF!</v>
      </c>
      <c r="I909" s="64" t="e">
        <f>IF(ISNA(VLOOKUP(B909,Base!$B$3:$I$198,8,0)),"",IF(VLOOKUP(B909,Base!$B$3:$I$198,8,0)&gt;42468,VLOOKUP(B909,Base!$B$3:$I$198,8,0),""))</f>
        <v>#REF!</v>
      </c>
      <c r="J909" s="63" t="e">
        <f t="shared" si="28"/>
        <v>#REF!</v>
      </c>
      <c r="K909" s="69" t="e">
        <f t="shared" si="29"/>
        <v>#REF!</v>
      </c>
    </row>
    <row r="910" spans="1:11" x14ac:dyDescent="0.25">
      <c r="A910" s="63" t="e">
        <f>IF(#REF!&lt;&gt;"",#REF!,"")</f>
        <v>#REF!</v>
      </c>
      <c r="B910" s="63" t="e">
        <f>IF(#REF!&lt;&gt;"",#REF!,"")</f>
        <v>#REF!</v>
      </c>
      <c r="C910" s="63" t="e">
        <f>IF(#REF!&lt;&gt;"",#REF!,"")</f>
        <v>#REF!</v>
      </c>
      <c r="D910" s="63" t="e">
        <f>IF(#REF!&lt;&gt;"",#REF!,"")</f>
        <v>#REF!</v>
      </c>
      <c r="E910" s="63" t="e">
        <f>IF(#REF!&lt;&gt;"",#REF!,"")</f>
        <v>#REF!</v>
      </c>
      <c r="F910" s="63" t="e">
        <f>IF(#REF!&lt;&gt;"",#REF!,"")</f>
        <v>#REF!</v>
      </c>
      <c r="G910" s="64" t="e">
        <f>IF(#REF!&lt;&gt;"",#REF!,"")</f>
        <v>#REF!</v>
      </c>
      <c r="H910" s="64" t="e">
        <f>IF(#REF!&lt;&gt;"",#REF!,"")</f>
        <v>#REF!</v>
      </c>
      <c r="I910" s="64" t="e">
        <f>IF(ISNA(VLOOKUP(B910,Base!$B$3:$I$198,8,0)),"",IF(VLOOKUP(B910,Base!$B$3:$I$198,8,0)&gt;42468,VLOOKUP(B910,Base!$B$3:$I$198,8,0),""))</f>
        <v>#REF!</v>
      </c>
      <c r="J910" s="63" t="e">
        <f t="shared" si="28"/>
        <v>#REF!</v>
      </c>
      <c r="K910" s="69" t="e">
        <f t="shared" si="29"/>
        <v>#REF!</v>
      </c>
    </row>
    <row r="911" spans="1:11" x14ac:dyDescent="0.25">
      <c r="A911" s="63" t="e">
        <f>IF(#REF!&lt;&gt;"",#REF!,"")</f>
        <v>#REF!</v>
      </c>
      <c r="B911" s="63" t="e">
        <f>IF(#REF!&lt;&gt;"",#REF!,"")</f>
        <v>#REF!</v>
      </c>
      <c r="C911" s="63" t="e">
        <f>IF(#REF!&lt;&gt;"",#REF!,"")</f>
        <v>#REF!</v>
      </c>
      <c r="D911" s="63" t="e">
        <f>IF(#REF!&lt;&gt;"",#REF!,"")</f>
        <v>#REF!</v>
      </c>
      <c r="E911" s="63" t="e">
        <f>IF(#REF!&lt;&gt;"",#REF!,"")</f>
        <v>#REF!</v>
      </c>
      <c r="F911" s="63" t="e">
        <f>IF(#REF!&lt;&gt;"",#REF!,"")</f>
        <v>#REF!</v>
      </c>
      <c r="G911" s="64" t="e">
        <f>IF(#REF!&lt;&gt;"",#REF!,"")</f>
        <v>#REF!</v>
      </c>
      <c r="H911" s="64" t="e">
        <f>IF(#REF!&lt;&gt;"",#REF!,"")</f>
        <v>#REF!</v>
      </c>
      <c r="I911" s="64" t="e">
        <f>IF(ISNA(VLOOKUP(B911,Base!$B$3:$I$198,8,0)),"",IF(VLOOKUP(B911,Base!$B$3:$I$198,8,0)&gt;42468,VLOOKUP(B911,Base!$B$3:$I$198,8,0),""))</f>
        <v>#REF!</v>
      </c>
      <c r="J911" s="63" t="e">
        <f t="shared" si="28"/>
        <v>#REF!</v>
      </c>
      <c r="K911" s="69" t="e">
        <f t="shared" si="29"/>
        <v>#REF!</v>
      </c>
    </row>
    <row r="912" spans="1:11" x14ac:dyDescent="0.25">
      <c r="A912" s="63" t="e">
        <f>IF(#REF!&lt;&gt;"",#REF!,"")</f>
        <v>#REF!</v>
      </c>
      <c r="B912" s="63" t="e">
        <f>IF(#REF!&lt;&gt;"",#REF!,"")</f>
        <v>#REF!</v>
      </c>
      <c r="C912" s="63" t="e">
        <f>IF(#REF!&lt;&gt;"",#REF!,"")</f>
        <v>#REF!</v>
      </c>
      <c r="D912" s="63" t="e">
        <f>IF(#REF!&lt;&gt;"",#REF!,"")</f>
        <v>#REF!</v>
      </c>
      <c r="E912" s="63" t="e">
        <f>IF(#REF!&lt;&gt;"",#REF!,"")</f>
        <v>#REF!</v>
      </c>
      <c r="F912" s="63" t="e">
        <f>IF(#REF!&lt;&gt;"",#REF!,"")</f>
        <v>#REF!</v>
      </c>
      <c r="G912" s="64" t="e">
        <f>IF(#REF!&lt;&gt;"",#REF!,"")</f>
        <v>#REF!</v>
      </c>
      <c r="H912" s="64" t="e">
        <f>IF(#REF!&lt;&gt;"",#REF!,"")</f>
        <v>#REF!</v>
      </c>
      <c r="I912" s="64" t="e">
        <f>IF(ISNA(VLOOKUP(B912,Base!$B$3:$I$198,8,0)),"",IF(VLOOKUP(B912,Base!$B$3:$I$198,8,0)&gt;42468,VLOOKUP(B912,Base!$B$3:$I$198,8,0),""))</f>
        <v>#REF!</v>
      </c>
      <c r="J912" s="63" t="e">
        <f t="shared" si="28"/>
        <v>#REF!</v>
      </c>
      <c r="K912" s="69" t="e">
        <f t="shared" si="29"/>
        <v>#REF!</v>
      </c>
    </row>
    <row r="913" spans="1:11" x14ac:dyDescent="0.25">
      <c r="A913" s="63" t="e">
        <f>IF(#REF!&lt;&gt;"",#REF!,"")</f>
        <v>#REF!</v>
      </c>
      <c r="B913" s="63" t="e">
        <f>IF(#REF!&lt;&gt;"",#REF!,"")</f>
        <v>#REF!</v>
      </c>
      <c r="C913" s="63" t="e">
        <f>IF(#REF!&lt;&gt;"",#REF!,"")</f>
        <v>#REF!</v>
      </c>
      <c r="D913" s="63" t="e">
        <f>IF(#REF!&lt;&gt;"",#REF!,"")</f>
        <v>#REF!</v>
      </c>
      <c r="E913" s="63" t="e">
        <f>IF(#REF!&lt;&gt;"",#REF!,"")</f>
        <v>#REF!</v>
      </c>
      <c r="F913" s="63" t="e">
        <f>IF(#REF!&lt;&gt;"",#REF!,"")</f>
        <v>#REF!</v>
      </c>
      <c r="G913" s="64" t="e">
        <f>IF(#REF!&lt;&gt;"",#REF!,"")</f>
        <v>#REF!</v>
      </c>
      <c r="H913" s="64" t="e">
        <f>IF(#REF!&lt;&gt;"",#REF!,"")</f>
        <v>#REF!</v>
      </c>
      <c r="I913" s="64" t="e">
        <f>IF(ISNA(VLOOKUP(B913,Base!$B$3:$I$198,8,0)),"",IF(VLOOKUP(B913,Base!$B$3:$I$198,8,0)&gt;42468,VLOOKUP(B913,Base!$B$3:$I$198,8,0),""))</f>
        <v>#REF!</v>
      </c>
      <c r="J913" s="63" t="e">
        <f t="shared" si="28"/>
        <v>#REF!</v>
      </c>
      <c r="K913" s="69" t="e">
        <f t="shared" si="29"/>
        <v>#REF!</v>
      </c>
    </row>
    <row r="914" spans="1:11" x14ac:dyDescent="0.25">
      <c r="A914" s="63" t="e">
        <f>IF(#REF!&lt;&gt;"",#REF!,"")</f>
        <v>#REF!</v>
      </c>
      <c r="B914" s="63" t="e">
        <f>IF(#REF!&lt;&gt;"",#REF!,"")</f>
        <v>#REF!</v>
      </c>
      <c r="C914" s="63" t="e">
        <f>IF(#REF!&lt;&gt;"",#REF!,"")</f>
        <v>#REF!</v>
      </c>
      <c r="D914" s="63" t="e">
        <f>IF(#REF!&lt;&gt;"",#REF!,"")</f>
        <v>#REF!</v>
      </c>
      <c r="E914" s="63" t="e">
        <f>IF(#REF!&lt;&gt;"",#REF!,"")</f>
        <v>#REF!</v>
      </c>
      <c r="F914" s="63" t="e">
        <f>IF(#REF!&lt;&gt;"",#REF!,"")</f>
        <v>#REF!</v>
      </c>
      <c r="G914" s="64" t="e">
        <f>IF(#REF!&lt;&gt;"",#REF!,"")</f>
        <v>#REF!</v>
      </c>
      <c r="H914" s="64" t="e">
        <f>IF(#REF!&lt;&gt;"",#REF!,"")</f>
        <v>#REF!</v>
      </c>
      <c r="I914" s="64" t="e">
        <f>IF(ISNA(VLOOKUP(B914,Base!$B$3:$I$198,8,0)),"",IF(VLOOKUP(B914,Base!$B$3:$I$198,8,0)&gt;42468,VLOOKUP(B914,Base!$B$3:$I$198,8,0),""))</f>
        <v>#REF!</v>
      </c>
      <c r="J914" s="63" t="e">
        <f t="shared" si="28"/>
        <v>#REF!</v>
      </c>
      <c r="K914" s="69" t="e">
        <f t="shared" si="29"/>
        <v>#REF!</v>
      </c>
    </row>
    <row r="915" spans="1:11" x14ac:dyDescent="0.25">
      <c r="A915" s="63" t="e">
        <f>IF(#REF!&lt;&gt;"",#REF!,"")</f>
        <v>#REF!</v>
      </c>
      <c r="B915" s="63" t="e">
        <f>IF(#REF!&lt;&gt;"",#REF!,"")</f>
        <v>#REF!</v>
      </c>
      <c r="C915" s="63" t="e">
        <f>IF(#REF!&lt;&gt;"",#REF!,"")</f>
        <v>#REF!</v>
      </c>
      <c r="D915" s="63" t="e">
        <f>IF(#REF!&lt;&gt;"",#REF!,"")</f>
        <v>#REF!</v>
      </c>
      <c r="E915" s="63" t="e">
        <f>IF(#REF!&lt;&gt;"",#REF!,"")</f>
        <v>#REF!</v>
      </c>
      <c r="F915" s="63" t="e">
        <f>IF(#REF!&lt;&gt;"",#REF!,"")</f>
        <v>#REF!</v>
      </c>
      <c r="G915" s="64" t="e">
        <f>IF(#REF!&lt;&gt;"",#REF!,"")</f>
        <v>#REF!</v>
      </c>
      <c r="H915" s="64" t="e">
        <f>IF(#REF!&lt;&gt;"",#REF!,"")</f>
        <v>#REF!</v>
      </c>
      <c r="I915" s="64" t="e">
        <f>IF(ISNA(VLOOKUP(B915,Base!$B$3:$I$198,8,0)),"",IF(VLOOKUP(B915,Base!$B$3:$I$198,8,0)&gt;42468,VLOOKUP(B915,Base!$B$3:$I$198,8,0),""))</f>
        <v>#REF!</v>
      </c>
      <c r="J915" s="63" t="e">
        <f t="shared" si="28"/>
        <v>#REF!</v>
      </c>
      <c r="K915" s="69" t="e">
        <f t="shared" si="29"/>
        <v>#REF!</v>
      </c>
    </row>
    <row r="916" spans="1:11" x14ac:dyDescent="0.25">
      <c r="A916" s="63" t="e">
        <f>IF(#REF!&lt;&gt;"",#REF!,"")</f>
        <v>#REF!</v>
      </c>
      <c r="B916" s="63" t="e">
        <f>IF(#REF!&lt;&gt;"",#REF!,"")</f>
        <v>#REF!</v>
      </c>
      <c r="C916" s="63" t="e">
        <f>IF(#REF!&lt;&gt;"",#REF!,"")</f>
        <v>#REF!</v>
      </c>
      <c r="D916" s="63" t="e">
        <f>IF(#REF!&lt;&gt;"",#REF!,"")</f>
        <v>#REF!</v>
      </c>
      <c r="E916" s="63" t="e">
        <f>IF(#REF!&lt;&gt;"",#REF!,"")</f>
        <v>#REF!</v>
      </c>
      <c r="F916" s="63" t="e">
        <f>IF(#REF!&lt;&gt;"",#REF!,"")</f>
        <v>#REF!</v>
      </c>
      <c r="G916" s="64" t="e">
        <f>IF(#REF!&lt;&gt;"",#REF!,"")</f>
        <v>#REF!</v>
      </c>
      <c r="H916" s="64" t="e">
        <f>IF(#REF!&lt;&gt;"",#REF!,"")</f>
        <v>#REF!</v>
      </c>
      <c r="I916" s="64" t="e">
        <f>IF(ISNA(VLOOKUP(B916,Base!$B$3:$I$198,8,0)),"",IF(VLOOKUP(B916,Base!$B$3:$I$198,8,0)&gt;42468,VLOOKUP(B916,Base!$B$3:$I$198,8,0),""))</f>
        <v>#REF!</v>
      </c>
      <c r="J916" s="63" t="e">
        <f t="shared" si="28"/>
        <v>#REF!</v>
      </c>
      <c r="K916" s="69" t="e">
        <f t="shared" si="29"/>
        <v>#REF!</v>
      </c>
    </row>
    <row r="917" spans="1:11" x14ac:dyDescent="0.25">
      <c r="A917" s="63" t="e">
        <f>IF(#REF!&lt;&gt;"",#REF!,"")</f>
        <v>#REF!</v>
      </c>
      <c r="B917" s="63" t="e">
        <f>IF(#REF!&lt;&gt;"",#REF!,"")</f>
        <v>#REF!</v>
      </c>
      <c r="C917" s="63" t="e">
        <f>IF(#REF!&lt;&gt;"",#REF!,"")</f>
        <v>#REF!</v>
      </c>
      <c r="D917" s="63" t="e">
        <f>IF(#REF!&lt;&gt;"",#REF!,"")</f>
        <v>#REF!</v>
      </c>
      <c r="E917" s="63" t="e">
        <f>IF(#REF!&lt;&gt;"",#REF!,"")</f>
        <v>#REF!</v>
      </c>
      <c r="F917" s="63" t="e">
        <f>IF(#REF!&lt;&gt;"",#REF!,"")</f>
        <v>#REF!</v>
      </c>
      <c r="G917" s="64" t="e">
        <f>IF(#REF!&lt;&gt;"",#REF!,"")</f>
        <v>#REF!</v>
      </c>
      <c r="H917" s="64" t="e">
        <f>IF(#REF!&lt;&gt;"",#REF!,"")</f>
        <v>#REF!</v>
      </c>
      <c r="I917" s="64" t="e">
        <f>IF(ISNA(VLOOKUP(B917,Base!$B$3:$I$198,8,0)),"",IF(VLOOKUP(B917,Base!$B$3:$I$198,8,0)&gt;42468,VLOOKUP(B917,Base!$B$3:$I$198,8,0),""))</f>
        <v>#REF!</v>
      </c>
      <c r="J917" s="63" t="e">
        <f t="shared" si="28"/>
        <v>#REF!</v>
      </c>
      <c r="K917" s="69" t="e">
        <f t="shared" si="29"/>
        <v>#REF!</v>
      </c>
    </row>
    <row r="918" spans="1:11" x14ac:dyDescent="0.25">
      <c r="A918" s="63" t="e">
        <f>IF(#REF!&lt;&gt;"",#REF!,"")</f>
        <v>#REF!</v>
      </c>
      <c r="B918" s="63" t="e">
        <f>IF(#REF!&lt;&gt;"",#REF!,"")</f>
        <v>#REF!</v>
      </c>
      <c r="C918" s="63" t="e">
        <f>IF(#REF!&lt;&gt;"",#REF!,"")</f>
        <v>#REF!</v>
      </c>
      <c r="D918" s="63" t="e">
        <f>IF(#REF!&lt;&gt;"",#REF!,"")</f>
        <v>#REF!</v>
      </c>
      <c r="E918" s="63" t="e">
        <f>IF(#REF!&lt;&gt;"",#REF!,"")</f>
        <v>#REF!</v>
      </c>
      <c r="F918" s="63" t="e">
        <f>IF(#REF!&lt;&gt;"",#REF!,"")</f>
        <v>#REF!</v>
      </c>
      <c r="G918" s="64" t="e">
        <f>IF(#REF!&lt;&gt;"",#REF!,"")</f>
        <v>#REF!</v>
      </c>
      <c r="H918" s="64" t="e">
        <f>IF(#REF!&lt;&gt;"",#REF!,"")</f>
        <v>#REF!</v>
      </c>
      <c r="I918" s="64" t="e">
        <f>IF(ISNA(VLOOKUP(B918,Base!$B$3:$I$198,8,0)),"",IF(VLOOKUP(B918,Base!$B$3:$I$198,8,0)&gt;42468,VLOOKUP(B918,Base!$B$3:$I$198,8,0),""))</f>
        <v>#REF!</v>
      </c>
      <c r="J918" s="63" t="e">
        <f t="shared" si="28"/>
        <v>#REF!</v>
      </c>
      <c r="K918" s="69" t="e">
        <f t="shared" si="29"/>
        <v>#REF!</v>
      </c>
    </row>
    <row r="919" spans="1:11" x14ac:dyDescent="0.25">
      <c r="A919" s="63" t="e">
        <f>IF(#REF!&lt;&gt;"",#REF!,"")</f>
        <v>#REF!</v>
      </c>
      <c r="B919" s="63" t="e">
        <f>IF(#REF!&lt;&gt;"",#REF!,"")</f>
        <v>#REF!</v>
      </c>
      <c r="C919" s="63" t="e">
        <f>IF(#REF!&lt;&gt;"",#REF!,"")</f>
        <v>#REF!</v>
      </c>
      <c r="D919" s="63" t="e">
        <f>IF(#REF!&lt;&gt;"",#REF!,"")</f>
        <v>#REF!</v>
      </c>
      <c r="E919" s="63" t="e">
        <f>IF(#REF!&lt;&gt;"",#REF!,"")</f>
        <v>#REF!</v>
      </c>
      <c r="F919" s="63" t="e">
        <f>IF(#REF!&lt;&gt;"",#REF!,"")</f>
        <v>#REF!</v>
      </c>
      <c r="G919" s="64" t="e">
        <f>IF(#REF!&lt;&gt;"",#REF!,"")</f>
        <v>#REF!</v>
      </c>
      <c r="H919" s="64" t="e">
        <f>IF(#REF!&lt;&gt;"",#REF!,"")</f>
        <v>#REF!</v>
      </c>
      <c r="I919" s="64" t="e">
        <f>IF(ISNA(VLOOKUP(B919,Base!$B$3:$I$198,8,0)),"",IF(VLOOKUP(B919,Base!$B$3:$I$198,8,0)&gt;42468,VLOOKUP(B919,Base!$B$3:$I$198,8,0),""))</f>
        <v>#REF!</v>
      </c>
      <c r="J919" s="63" t="e">
        <f t="shared" si="28"/>
        <v>#REF!</v>
      </c>
      <c r="K919" s="69" t="e">
        <f t="shared" si="29"/>
        <v>#REF!</v>
      </c>
    </row>
    <row r="920" spans="1:11" x14ac:dyDescent="0.25">
      <c r="A920" s="63" t="e">
        <f>IF(#REF!&lt;&gt;"",#REF!,"")</f>
        <v>#REF!</v>
      </c>
      <c r="B920" s="63" t="e">
        <f>IF(#REF!&lt;&gt;"",#REF!,"")</f>
        <v>#REF!</v>
      </c>
      <c r="C920" s="63" t="e">
        <f>IF(#REF!&lt;&gt;"",#REF!,"")</f>
        <v>#REF!</v>
      </c>
      <c r="D920" s="63" t="e">
        <f>IF(#REF!&lt;&gt;"",#REF!,"")</f>
        <v>#REF!</v>
      </c>
      <c r="E920" s="63" t="e">
        <f>IF(#REF!&lt;&gt;"",#REF!,"")</f>
        <v>#REF!</v>
      </c>
      <c r="F920" s="63" t="e">
        <f>IF(#REF!&lt;&gt;"",#REF!,"")</f>
        <v>#REF!</v>
      </c>
      <c r="G920" s="64" t="e">
        <f>IF(#REF!&lt;&gt;"",#REF!,"")</f>
        <v>#REF!</v>
      </c>
      <c r="H920" s="64" t="e">
        <f>IF(#REF!&lt;&gt;"",#REF!,"")</f>
        <v>#REF!</v>
      </c>
      <c r="I920" s="64" t="e">
        <f>IF(ISNA(VLOOKUP(B920,Base!$B$3:$I$198,8,0)),"",IF(VLOOKUP(B920,Base!$B$3:$I$198,8,0)&gt;42468,VLOOKUP(B920,Base!$B$3:$I$198,8,0),""))</f>
        <v>#REF!</v>
      </c>
      <c r="J920" s="63" t="e">
        <f t="shared" si="28"/>
        <v>#REF!</v>
      </c>
      <c r="K920" s="69" t="e">
        <f t="shared" si="29"/>
        <v>#REF!</v>
      </c>
    </row>
    <row r="921" spans="1:11" x14ac:dyDescent="0.25">
      <c r="A921" s="63" t="e">
        <f>IF(#REF!&lt;&gt;"",#REF!,"")</f>
        <v>#REF!</v>
      </c>
      <c r="B921" s="63" t="e">
        <f>IF(#REF!&lt;&gt;"",#REF!,"")</f>
        <v>#REF!</v>
      </c>
      <c r="C921" s="63" t="e">
        <f>IF(#REF!&lt;&gt;"",#REF!,"")</f>
        <v>#REF!</v>
      </c>
      <c r="D921" s="63" t="e">
        <f>IF(#REF!&lt;&gt;"",#REF!,"")</f>
        <v>#REF!</v>
      </c>
      <c r="E921" s="63" t="e">
        <f>IF(#REF!&lt;&gt;"",#REF!,"")</f>
        <v>#REF!</v>
      </c>
      <c r="F921" s="63" t="e">
        <f>IF(#REF!&lt;&gt;"",#REF!,"")</f>
        <v>#REF!</v>
      </c>
      <c r="G921" s="64" t="e">
        <f>IF(#REF!&lt;&gt;"",#REF!,"")</f>
        <v>#REF!</v>
      </c>
      <c r="H921" s="64" t="e">
        <f>IF(#REF!&lt;&gt;"",#REF!,"")</f>
        <v>#REF!</v>
      </c>
      <c r="I921" s="64" t="e">
        <f>IF(ISNA(VLOOKUP(B921,Base!$B$3:$I$198,8,0)),"",IF(VLOOKUP(B921,Base!$B$3:$I$198,8,0)&gt;42468,VLOOKUP(B921,Base!$B$3:$I$198,8,0),""))</f>
        <v>#REF!</v>
      </c>
      <c r="J921" s="63" t="e">
        <f t="shared" si="28"/>
        <v>#REF!</v>
      </c>
      <c r="K921" s="69" t="e">
        <f t="shared" si="29"/>
        <v>#REF!</v>
      </c>
    </row>
    <row r="922" spans="1:11" x14ac:dyDescent="0.25">
      <c r="A922" s="63" t="e">
        <f>IF(#REF!&lt;&gt;"",#REF!,"")</f>
        <v>#REF!</v>
      </c>
      <c r="B922" s="63" t="e">
        <f>IF(#REF!&lt;&gt;"",#REF!,"")</f>
        <v>#REF!</v>
      </c>
      <c r="C922" s="63" t="e">
        <f>IF(#REF!&lt;&gt;"",#REF!,"")</f>
        <v>#REF!</v>
      </c>
      <c r="D922" s="63" t="e">
        <f>IF(#REF!&lt;&gt;"",#REF!,"")</f>
        <v>#REF!</v>
      </c>
      <c r="E922" s="63" t="e">
        <f>IF(#REF!&lt;&gt;"",#REF!,"")</f>
        <v>#REF!</v>
      </c>
      <c r="F922" s="63" t="e">
        <f>IF(#REF!&lt;&gt;"",#REF!,"")</f>
        <v>#REF!</v>
      </c>
      <c r="G922" s="64" t="e">
        <f>IF(#REF!&lt;&gt;"",#REF!,"")</f>
        <v>#REF!</v>
      </c>
      <c r="H922" s="64" t="e">
        <f>IF(#REF!&lt;&gt;"",#REF!,"")</f>
        <v>#REF!</v>
      </c>
      <c r="I922" s="64" t="e">
        <f>IF(ISNA(VLOOKUP(B922,Base!$B$3:$I$198,8,0)),"",IF(VLOOKUP(B922,Base!$B$3:$I$198,8,0)&gt;42468,VLOOKUP(B922,Base!$B$3:$I$198,8,0),""))</f>
        <v>#REF!</v>
      </c>
      <c r="J922" s="63" t="e">
        <f t="shared" si="28"/>
        <v>#REF!</v>
      </c>
      <c r="K922" s="69" t="e">
        <f t="shared" si="29"/>
        <v>#REF!</v>
      </c>
    </row>
    <row r="923" spans="1:11" x14ac:dyDescent="0.25">
      <c r="A923" s="63" t="e">
        <f>IF(#REF!&lt;&gt;"",#REF!,"")</f>
        <v>#REF!</v>
      </c>
      <c r="B923" s="63" t="e">
        <f>IF(#REF!&lt;&gt;"",#REF!,"")</f>
        <v>#REF!</v>
      </c>
      <c r="C923" s="63" t="e">
        <f>IF(#REF!&lt;&gt;"",#REF!,"")</f>
        <v>#REF!</v>
      </c>
      <c r="D923" s="63" t="e">
        <f>IF(#REF!&lt;&gt;"",#REF!,"")</f>
        <v>#REF!</v>
      </c>
      <c r="E923" s="63" t="e">
        <f>IF(#REF!&lt;&gt;"",#REF!,"")</f>
        <v>#REF!</v>
      </c>
      <c r="F923" s="63" t="e">
        <f>IF(#REF!&lt;&gt;"",#REF!,"")</f>
        <v>#REF!</v>
      </c>
      <c r="G923" s="64" t="e">
        <f>IF(#REF!&lt;&gt;"",#REF!,"")</f>
        <v>#REF!</v>
      </c>
      <c r="H923" s="64" t="e">
        <f>IF(#REF!&lt;&gt;"",#REF!,"")</f>
        <v>#REF!</v>
      </c>
      <c r="I923" s="64" t="e">
        <f>IF(ISNA(VLOOKUP(B923,Base!$B$3:$I$198,8,0)),"",IF(VLOOKUP(B923,Base!$B$3:$I$198,8,0)&gt;42468,VLOOKUP(B923,Base!$B$3:$I$198,8,0),""))</f>
        <v>#REF!</v>
      </c>
      <c r="J923" s="63" t="e">
        <f t="shared" si="28"/>
        <v>#REF!</v>
      </c>
      <c r="K923" s="69" t="e">
        <f t="shared" si="29"/>
        <v>#REF!</v>
      </c>
    </row>
    <row r="924" spans="1:11" x14ac:dyDescent="0.25">
      <c r="A924" s="63" t="e">
        <f>IF(#REF!&lt;&gt;"",#REF!,"")</f>
        <v>#REF!</v>
      </c>
      <c r="B924" s="63" t="e">
        <f>IF(#REF!&lt;&gt;"",#REF!,"")</f>
        <v>#REF!</v>
      </c>
      <c r="C924" s="63" t="e">
        <f>IF(#REF!&lt;&gt;"",#REF!,"")</f>
        <v>#REF!</v>
      </c>
      <c r="D924" s="63" t="e">
        <f>IF(#REF!&lt;&gt;"",#REF!,"")</f>
        <v>#REF!</v>
      </c>
      <c r="E924" s="63" t="e">
        <f>IF(#REF!&lt;&gt;"",#REF!,"")</f>
        <v>#REF!</v>
      </c>
      <c r="F924" s="63" t="e">
        <f>IF(#REF!&lt;&gt;"",#REF!,"")</f>
        <v>#REF!</v>
      </c>
      <c r="G924" s="64" t="e">
        <f>IF(#REF!&lt;&gt;"",#REF!,"")</f>
        <v>#REF!</v>
      </c>
      <c r="H924" s="64" t="e">
        <f>IF(#REF!&lt;&gt;"",#REF!,"")</f>
        <v>#REF!</v>
      </c>
      <c r="I924" s="64" t="e">
        <f>IF(ISNA(VLOOKUP(B924,Base!$B$3:$I$198,8,0)),"",IF(VLOOKUP(B924,Base!$B$3:$I$198,8,0)&gt;42468,VLOOKUP(B924,Base!$B$3:$I$198,8,0),""))</f>
        <v>#REF!</v>
      </c>
      <c r="J924" s="63" t="e">
        <f t="shared" si="28"/>
        <v>#REF!</v>
      </c>
      <c r="K924" s="69" t="e">
        <f t="shared" si="29"/>
        <v>#REF!</v>
      </c>
    </row>
    <row r="925" spans="1:11" x14ac:dyDescent="0.25">
      <c r="A925" s="63" t="e">
        <f>IF(#REF!&lt;&gt;"",#REF!,"")</f>
        <v>#REF!</v>
      </c>
      <c r="B925" s="63" t="e">
        <f>IF(#REF!&lt;&gt;"",#REF!,"")</f>
        <v>#REF!</v>
      </c>
      <c r="C925" s="63" t="e">
        <f>IF(#REF!&lt;&gt;"",#REF!,"")</f>
        <v>#REF!</v>
      </c>
      <c r="D925" s="63" t="e">
        <f>IF(#REF!&lt;&gt;"",#REF!,"")</f>
        <v>#REF!</v>
      </c>
      <c r="E925" s="63" t="e">
        <f>IF(#REF!&lt;&gt;"",#REF!,"")</f>
        <v>#REF!</v>
      </c>
      <c r="F925" s="63" t="e">
        <f>IF(#REF!&lt;&gt;"",#REF!,"")</f>
        <v>#REF!</v>
      </c>
      <c r="G925" s="64" t="e">
        <f>IF(#REF!&lt;&gt;"",#REF!,"")</f>
        <v>#REF!</v>
      </c>
      <c r="H925" s="64" t="e">
        <f>IF(#REF!&lt;&gt;"",#REF!,"")</f>
        <v>#REF!</v>
      </c>
      <c r="I925" s="64" t="e">
        <f>IF(ISNA(VLOOKUP(B925,Base!$B$3:$I$198,8,0)),"",IF(VLOOKUP(B925,Base!$B$3:$I$198,8,0)&gt;42468,VLOOKUP(B925,Base!$B$3:$I$198,8,0),""))</f>
        <v>#REF!</v>
      </c>
      <c r="J925" s="63" t="e">
        <f t="shared" si="28"/>
        <v>#REF!</v>
      </c>
      <c r="K925" s="69" t="e">
        <f t="shared" si="29"/>
        <v>#REF!</v>
      </c>
    </row>
    <row r="926" spans="1:11" x14ac:dyDescent="0.25">
      <c r="A926" s="63" t="e">
        <f>IF(#REF!&lt;&gt;"",#REF!,"")</f>
        <v>#REF!</v>
      </c>
      <c r="B926" s="63" t="e">
        <f>IF(#REF!&lt;&gt;"",#REF!,"")</f>
        <v>#REF!</v>
      </c>
      <c r="C926" s="63" t="e">
        <f>IF(#REF!&lt;&gt;"",#REF!,"")</f>
        <v>#REF!</v>
      </c>
      <c r="D926" s="63" t="e">
        <f>IF(#REF!&lt;&gt;"",#REF!,"")</f>
        <v>#REF!</v>
      </c>
      <c r="E926" s="63" t="e">
        <f>IF(#REF!&lt;&gt;"",#REF!,"")</f>
        <v>#REF!</v>
      </c>
      <c r="F926" s="63" t="e">
        <f>IF(#REF!&lt;&gt;"",#REF!,"")</f>
        <v>#REF!</v>
      </c>
      <c r="G926" s="64" t="e">
        <f>IF(#REF!&lt;&gt;"",#REF!,"")</f>
        <v>#REF!</v>
      </c>
      <c r="H926" s="64" t="e">
        <f>IF(#REF!&lt;&gt;"",#REF!,"")</f>
        <v>#REF!</v>
      </c>
      <c r="I926" s="64" t="e">
        <f>IF(ISNA(VLOOKUP(B926,Base!$B$3:$I$198,8,0)),"",IF(VLOOKUP(B926,Base!$B$3:$I$198,8,0)&gt;42468,VLOOKUP(B926,Base!$B$3:$I$198,8,0),""))</f>
        <v>#REF!</v>
      </c>
      <c r="J926" s="63" t="e">
        <f t="shared" si="28"/>
        <v>#REF!</v>
      </c>
      <c r="K926" s="69" t="e">
        <f t="shared" si="29"/>
        <v>#REF!</v>
      </c>
    </row>
    <row r="927" spans="1:11" x14ac:dyDescent="0.25">
      <c r="A927" s="63" t="e">
        <f>IF(#REF!&lt;&gt;"",#REF!,"")</f>
        <v>#REF!</v>
      </c>
      <c r="B927" s="63" t="e">
        <f>IF(#REF!&lt;&gt;"",#REF!,"")</f>
        <v>#REF!</v>
      </c>
      <c r="C927" s="63" t="e">
        <f>IF(#REF!&lt;&gt;"",#REF!,"")</f>
        <v>#REF!</v>
      </c>
      <c r="D927" s="63" t="e">
        <f>IF(#REF!&lt;&gt;"",#REF!,"")</f>
        <v>#REF!</v>
      </c>
      <c r="E927" s="63" t="e">
        <f>IF(#REF!&lt;&gt;"",#REF!,"")</f>
        <v>#REF!</v>
      </c>
      <c r="F927" s="63" t="e">
        <f>IF(#REF!&lt;&gt;"",#REF!,"")</f>
        <v>#REF!</v>
      </c>
      <c r="G927" s="64" t="e">
        <f>IF(#REF!&lt;&gt;"",#REF!,"")</f>
        <v>#REF!</v>
      </c>
      <c r="H927" s="64" t="e">
        <f>IF(#REF!&lt;&gt;"",#REF!,"")</f>
        <v>#REF!</v>
      </c>
      <c r="I927" s="64" t="e">
        <f>IF(ISNA(VLOOKUP(B927,Base!$B$3:$I$198,8,0)),"",IF(VLOOKUP(B927,Base!$B$3:$I$198,8,0)&gt;42468,VLOOKUP(B927,Base!$B$3:$I$198,8,0),""))</f>
        <v>#REF!</v>
      </c>
      <c r="J927" s="63" t="e">
        <f t="shared" si="28"/>
        <v>#REF!</v>
      </c>
      <c r="K927" s="69" t="e">
        <f t="shared" si="29"/>
        <v>#REF!</v>
      </c>
    </row>
    <row r="928" spans="1:11" x14ac:dyDescent="0.25">
      <c r="A928" s="63" t="e">
        <f>IF(#REF!&lt;&gt;"",#REF!,"")</f>
        <v>#REF!</v>
      </c>
      <c r="B928" s="63" t="e">
        <f>IF(#REF!&lt;&gt;"",#REF!,"")</f>
        <v>#REF!</v>
      </c>
      <c r="C928" s="63" t="e">
        <f>IF(#REF!&lt;&gt;"",#REF!,"")</f>
        <v>#REF!</v>
      </c>
      <c r="D928" s="63" t="e">
        <f>IF(#REF!&lt;&gt;"",#REF!,"")</f>
        <v>#REF!</v>
      </c>
      <c r="E928" s="63" t="e">
        <f>IF(#REF!&lt;&gt;"",#REF!,"")</f>
        <v>#REF!</v>
      </c>
      <c r="F928" s="63" t="e">
        <f>IF(#REF!&lt;&gt;"",#REF!,"")</f>
        <v>#REF!</v>
      </c>
      <c r="G928" s="64" t="e">
        <f>IF(#REF!&lt;&gt;"",#REF!,"")</f>
        <v>#REF!</v>
      </c>
      <c r="H928" s="64" t="e">
        <f>IF(#REF!&lt;&gt;"",#REF!,"")</f>
        <v>#REF!</v>
      </c>
      <c r="I928" s="64" t="e">
        <f>IF(ISNA(VLOOKUP(B928,Base!$B$3:$I$198,8,0)),"",IF(VLOOKUP(B928,Base!$B$3:$I$198,8,0)&gt;42468,VLOOKUP(B928,Base!$B$3:$I$198,8,0),""))</f>
        <v>#REF!</v>
      </c>
      <c r="J928" s="63" t="e">
        <f t="shared" si="28"/>
        <v>#REF!</v>
      </c>
      <c r="K928" s="69" t="e">
        <f t="shared" si="29"/>
        <v>#REF!</v>
      </c>
    </row>
    <row r="929" spans="1:11" x14ac:dyDescent="0.25">
      <c r="A929" s="63" t="e">
        <f>IF(#REF!&lt;&gt;"",#REF!,"")</f>
        <v>#REF!</v>
      </c>
      <c r="B929" s="63" t="e">
        <f>IF(#REF!&lt;&gt;"",#REF!,"")</f>
        <v>#REF!</v>
      </c>
      <c r="C929" s="63" t="e">
        <f>IF(#REF!&lt;&gt;"",#REF!,"")</f>
        <v>#REF!</v>
      </c>
      <c r="D929" s="63" t="e">
        <f>IF(#REF!&lt;&gt;"",#REF!,"")</f>
        <v>#REF!</v>
      </c>
      <c r="E929" s="63" t="e">
        <f>IF(#REF!&lt;&gt;"",#REF!,"")</f>
        <v>#REF!</v>
      </c>
      <c r="F929" s="63" t="e">
        <f>IF(#REF!&lt;&gt;"",#REF!,"")</f>
        <v>#REF!</v>
      </c>
      <c r="G929" s="64" t="e">
        <f>IF(#REF!&lt;&gt;"",#REF!,"")</f>
        <v>#REF!</v>
      </c>
      <c r="H929" s="64" t="e">
        <f>IF(#REF!&lt;&gt;"",#REF!,"")</f>
        <v>#REF!</v>
      </c>
      <c r="I929" s="64" t="e">
        <f>IF(ISNA(VLOOKUP(B929,Base!$B$3:$I$198,8,0)),"",IF(VLOOKUP(B929,Base!$B$3:$I$198,8,0)&gt;42468,VLOOKUP(B929,Base!$B$3:$I$198,8,0),""))</f>
        <v>#REF!</v>
      </c>
      <c r="J929" s="63" t="e">
        <f t="shared" si="28"/>
        <v>#REF!</v>
      </c>
      <c r="K929" s="69" t="e">
        <f t="shared" si="29"/>
        <v>#REF!</v>
      </c>
    </row>
    <row r="930" spans="1:11" x14ac:dyDescent="0.25">
      <c r="A930" s="63" t="e">
        <f>IF(#REF!&lt;&gt;"",#REF!,"")</f>
        <v>#REF!</v>
      </c>
      <c r="B930" s="63" t="e">
        <f>IF(#REF!&lt;&gt;"",#REF!,"")</f>
        <v>#REF!</v>
      </c>
      <c r="C930" s="63" t="e">
        <f>IF(#REF!&lt;&gt;"",#REF!,"")</f>
        <v>#REF!</v>
      </c>
      <c r="D930" s="63" t="e">
        <f>IF(#REF!&lt;&gt;"",#REF!,"")</f>
        <v>#REF!</v>
      </c>
      <c r="E930" s="63" t="e">
        <f>IF(#REF!&lt;&gt;"",#REF!,"")</f>
        <v>#REF!</v>
      </c>
      <c r="F930" s="63" t="e">
        <f>IF(#REF!&lt;&gt;"",#REF!,"")</f>
        <v>#REF!</v>
      </c>
      <c r="G930" s="64" t="e">
        <f>IF(#REF!&lt;&gt;"",#REF!,"")</f>
        <v>#REF!</v>
      </c>
      <c r="H930" s="64" t="e">
        <f>IF(#REF!&lt;&gt;"",#REF!,"")</f>
        <v>#REF!</v>
      </c>
      <c r="I930" s="64" t="e">
        <f>IF(ISNA(VLOOKUP(B930,Base!$B$3:$I$198,8,0)),"",IF(VLOOKUP(B930,Base!$B$3:$I$198,8,0)&gt;42468,VLOOKUP(B930,Base!$B$3:$I$198,8,0),""))</f>
        <v>#REF!</v>
      </c>
      <c r="J930" s="63" t="e">
        <f t="shared" si="28"/>
        <v>#REF!</v>
      </c>
      <c r="K930" s="69" t="e">
        <f t="shared" si="29"/>
        <v>#REF!</v>
      </c>
    </row>
    <row r="931" spans="1:11" x14ac:dyDescent="0.25">
      <c r="A931" s="63" t="e">
        <f>IF(#REF!&lt;&gt;"",#REF!,"")</f>
        <v>#REF!</v>
      </c>
      <c r="B931" s="63" t="e">
        <f>IF(#REF!&lt;&gt;"",#REF!,"")</f>
        <v>#REF!</v>
      </c>
      <c r="C931" s="63" t="e">
        <f>IF(#REF!&lt;&gt;"",#REF!,"")</f>
        <v>#REF!</v>
      </c>
      <c r="D931" s="63" t="e">
        <f>IF(#REF!&lt;&gt;"",#REF!,"")</f>
        <v>#REF!</v>
      </c>
      <c r="E931" s="63" t="e">
        <f>IF(#REF!&lt;&gt;"",#REF!,"")</f>
        <v>#REF!</v>
      </c>
      <c r="F931" s="63" t="e">
        <f>IF(#REF!&lt;&gt;"",#REF!,"")</f>
        <v>#REF!</v>
      </c>
      <c r="G931" s="64" t="e">
        <f>IF(#REF!&lt;&gt;"",#REF!,"")</f>
        <v>#REF!</v>
      </c>
      <c r="H931" s="64" t="e">
        <f>IF(#REF!&lt;&gt;"",#REF!,"")</f>
        <v>#REF!</v>
      </c>
      <c r="I931" s="64" t="e">
        <f>IF(ISNA(VLOOKUP(B931,Base!$B$3:$I$198,8,0)),"",IF(VLOOKUP(B931,Base!$B$3:$I$198,8,0)&gt;42468,VLOOKUP(B931,Base!$B$3:$I$198,8,0),""))</f>
        <v>#REF!</v>
      </c>
      <c r="J931" s="63" t="e">
        <f t="shared" si="28"/>
        <v>#REF!</v>
      </c>
      <c r="K931" s="69" t="e">
        <f t="shared" si="29"/>
        <v>#REF!</v>
      </c>
    </row>
    <row r="932" spans="1:11" x14ac:dyDescent="0.25">
      <c r="A932" s="63" t="e">
        <f>IF(#REF!&lt;&gt;"",#REF!,"")</f>
        <v>#REF!</v>
      </c>
      <c r="B932" s="63" t="e">
        <f>IF(#REF!&lt;&gt;"",#REF!,"")</f>
        <v>#REF!</v>
      </c>
      <c r="C932" s="63" t="e">
        <f>IF(#REF!&lt;&gt;"",#REF!,"")</f>
        <v>#REF!</v>
      </c>
      <c r="D932" s="63" t="e">
        <f>IF(#REF!&lt;&gt;"",#REF!,"")</f>
        <v>#REF!</v>
      </c>
      <c r="E932" s="63" t="e">
        <f>IF(#REF!&lt;&gt;"",#REF!,"")</f>
        <v>#REF!</v>
      </c>
      <c r="F932" s="63" t="e">
        <f>IF(#REF!&lt;&gt;"",#REF!,"")</f>
        <v>#REF!</v>
      </c>
      <c r="G932" s="64" t="e">
        <f>IF(#REF!&lt;&gt;"",#REF!,"")</f>
        <v>#REF!</v>
      </c>
      <c r="H932" s="64" t="e">
        <f>IF(#REF!&lt;&gt;"",#REF!,"")</f>
        <v>#REF!</v>
      </c>
      <c r="I932" s="64" t="e">
        <f>IF(ISNA(VLOOKUP(B932,Base!$B$3:$I$198,8,0)),"",IF(VLOOKUP(B932,Base!$B$3:$I$198,8,0)&gt;42468,VLOOKUP(B932,Base!$B$3:$I$198,8,0),""))</f>
        <v>#REF!</v>
      </c>
      <c r="J932" s="63" t="e">
        <f t="shared" si="28"/>
        <v>#REF!</v>
      </c>
      <c r="K932" s="69" t="e">
        <f t="shared" si="29"/>
        <v>#REF!</v>
      </c>
    </row>
    <row r="933" spans="1:11" x14ac:dyDescent="0.25">
      <c r="A933" s="63" t="e">
        <f>IF(#REF!&lt;&gt;"",#REF!,"")</f>
        <v>#REF!</v>
      </c>
      <c r="B933" s="63" t="e">
        <f>IF(#REF!&lt;&gt;"",#REF!,"")</f>
        <v>#REF!</v>
      </c>
      <c r="C933" s="63" t="e">
        <f>IF(#REF!&lt;&gt;"",#REF!,"")</f>
        <v>#REF!</v>
      </c>
      <c r="D933" s="63" t="e">
        <f>IF(#REF!&lt;&gt;"",#REF!,"")</f>
        <v>#REF!</v>
      </c>
      <c r="E933" s="63" t="e">
        <f>IF(#REF!&lt;&gt;"",#REF!,"")</f>
        <v>#REF!</v>
      </c>
      <c r="F933" s="63" t="e">
        <f>IF(#REF!&lt;&gt;"",#REF!,"")</f>
        <v>#REF!</v>
      </c>
      <c r="G933" s="64" t="e">
        <f>IF(#REF!&lt;&gt;"",#REF!,"")</f>
        <v>#REF!</v>
      </c>
      <c r="H933" s="64" t="e">
        <f>IF(#REF!&lt;&gt;"",#REF!,"")</f>
        <v>#REF!</v>
      </c>
      <c r="I933" s="64" t="e">
        <f>IF(ISNA(VLOOKUP(B933,Base!$B$3:$I$198,8,0)),"",IF(VLOOKUP(B933,Base!$B$3:$I$198,8,0)&gt;42468,VLOOKUP(B933,Base!$B$3:$I$198,8,0),""))</f>
        <v>#REF!</v>
      </c>
      <c r="J933" s="63" t="e">
        <f t="shared" si="28"/>
        <v>#REF!</v>
      </c>
      <c r="K933" s="69" t="e">
        <f t="shared" si="29"/>
        <v>#REF!</v>
      </c>
    </row>
    <row r="934" spans="1:11" x14ac:dyDescent="0.25">
      <c r="A934" s="63" t="e">
        <f>IF(#REF!&lt;&gt;"",#REF!,"")</f>
        <v>#REF!</v>
      </c>
      <c r="B934" s="63" t="e">
        <f>IF(#REF!&lt;&gt;"",#REF!,"")</f>
        <v>#REF!</v>
      </c>
      <c r="C934" s="63" t="e">
        <f>IF(#REF!&lt;&gt;"",#REF!,"")</f>
        <v>#REF!</v>
      </c>
      <c r="D934" s="63" t="e">
        <f>IF(#REF!&lt;&gt;"",#REF!,"")</f>
        <v>#REF!</v>
      </c>
      <c r="E934" s="63" t="e">
        <f>IF(#REF!&lt;&gt;"",#REF!,"")</f>
        <v>#REF!</v>
      </c>
      <c r="F934" s="63" t="e">
        <f>IF(#REF!&lt;&gt;"",#REF!,"")</f>
        <v>#REF!</v>
      </c>
      <c r="G934" s="64" t="e">
        <f>IF(#REF!&lt;&gt;"",#REF!,"")</f>
        <v>#REF!</v>
      </c>
      <c r="H934" s="64" t="e">
        <f>IF(#REF!&lt;&gt;"",#REF!,"")</f>
        <v>#REF!</v>
      </c>
      <c r="I934" s="64" t="e">
        <f>IF(ISNA(VLOOKUP(B934,Base!$B$3:$I$198,8,0)),"",IF(VLOOKUP(B934,Base!$B$3:$I$198,8,0)&gt;42468,VLOOKUP(B934,Base!$B$3:$I$198,8,0),""))</f>
        <v>#REF!</v>
      </c>
      <c r="J934" s="63" t="e">
        <f t="shared" si="28"/>
        <v>#REF!</v>
      </c>
      <c r="K934" s="69" t="e">
        <f t="shared" si="29"/>
        <v>#REF!</v>
      </c>
    </row>
    <row r="935" spans="1:11" x14ac:dyDescent="0.25">
      <c r="A935" s="63" t="e">
        <f>IF(#REF!&lt;&gt;"",#REF!,"")</f>
        <v>#REF!</v>
      </c>
      <c r="B935" s="63" t="e">
        <f>IF(#REF!&lt;&gt;"",#REF!,"")</f>
        <v>#REF!</v>
      </c>
      <c r="C935" s="63" t="e">
        <f>IF(#REF!&lt;&gt;"",#REF!,"")</f>
        <v>#REF!</v>
      </c>
      <c r="D935" s="63" t="e">
        <f>IF(#REF!&lt;&gt;"",#REF!,"")</f>
        <v>#REF!</v>
      </c>
      <c r="E935" s="63" t="e">
        <f>IF(#REF!&lt;&gt;"",#REF!,"")</f>
        <v>#REF!</v>
      </c>
      <c r="F935" s="63" t="e">
        <f>IF(#REF!&lt;&gt;"",#REF!,"")</f>
        <v>#REF!</v>
      </c>
      <c r="G935" s="64" t="e">
        <f>IF(#REF!&lt;&gt;"",#REF!,"")</f>
        <v>#REF!</v>
      </c>
      <c r="H935" s="64" t="e">
        <f>IF(#REF!&lt;&gt;"",#REF!,"")</f>
        <v>#REF!</v>
      </c>
      <c r="I935" s="64" t="e">
        <f>IF(ISNA(VLOOKUP(B935,Base!$B$3:$I$198,8,0)),"",IF(VLOOKUP(B935,Base!$B$3:$I$198,8,0)&gt;42468,VLOOKUP(B935,Base!$B$3:$I$198,8,0),""))</f>
        <v>#REF!</v>
      </c>
      <c r="J935" s="63" t="e">
        <f t="shared" si="28"/>
        <v>#REF!</v>
      </c>
      <c r="K935" s="69" t="e">
        <f t="shared" si="29"/>
        <v>#REF!</v>
      </c>
    </row>
    <row r="936" spans="1:11" x14ac:dyDescent="0.25">
      <c r="A936" s="63" t="e">
        <f>IF(#REF!&lt;&gt;"",#REF!,"")</f>
        <v>#REF!</v>
      </c>
      <c r="B936" s="63" t="e">
        <f>IF(#REF!&lt;&gt;"",#REF!,"")</f>
        <v>#REF!</v>
      </c>
      <c r="C936" s="63" t="e">
        <f>IF(#REF!&lt;&gt;"",#REF!,"")</f>
        <v>#REF!</v>
      </c>
      <c r="D936" s="63" t="e">
        <f>IF(#REF!&lt;&gt;"",#REF!,"")</f>
        <v>#REF!</v>
      </c>
      <c r="E936" s="63" t="e">
        <f>IF(#REF!&lt;&gt;"",#REF!,"")</f>
        <v>#REF!</v>
      </c>
      <c r="F936" s="63" t="e">
        <f>IF(#REF!&lt;&gt;"",#REF!,"")</f>
        <v>#REF!</v>
      </c>
      <c r="G936" s="64" t="e">
        <f>IF(#REF!&lt;&gt;"",#REF!,"")</f>
        <v>#REF!</v>
      </c>
      <c r="H936" s="64" t="e">
        <f>IF(#REF!&lt;&gt;"",#REF!,"")</f>
        <v>#REF!</v>
      </c>
      <c r="I936" s="64" t="e">
        <f>IF(ISNA(VLOOKUP(B936,Base!$B$3:$I$198,8,0)),"",IF(VLOOKUP(B936,Base!$B$3:$I$198,8,0)&gt;42468,VLOOKUP(B936,Base!$B$3:$I$198,8,0),""))</f>
        <v>#REF!</v>
      </c>
      <c r="J936" s="63" t="e">
        <f t="shared" si="28"/>
        <v>#REF!</v>
      </c>
      <c r="K936" s="69" t="e">
        <f t="shared" si="29"/>
        <v>#REF!</v>
      </c>
    </row>
    <row r="937" spans="1:11" x14ac:dyDescent="0.25">
      <c r="A937" s="63" t="e">
        <f>IF(#REF!&lt;&gt;"",#REF!,"")</f>
        <v>#REF!</v>
      </c>
      <c r="B937" s="63" t="e">
        <f>IF(#REF!&lt;&gt;"",#REF!,"")</f>
        <v>#REF!</v>
      </c>
      <c r="C937" s="63" t="e">
        <f>IF(#REF!&lt;&gt;"",#REF!,"")</f>
        <v>#REF!</v>
      </c>
      <c r="D937" s="63" t="e">
        <f>IF(#REF!&lt;&gt;"",#REF!,"")</f>
        <v>#REF!</v>
      </c>
      <c r="E937" s="63" t="e">
        <f>IF(#REF!&lt;&gt;"",#REF!,"")</f>
        <v>#REF!</v>
      </c>
      <c r="F937" s="63" t="e">
        <f>IF(#REF!&lt;&gt;"",#REF!,"")</f>
        <v>#REF!</v>
      </c>
      <c r="G937" s="64" t="e">
        <f>IF(#REF!&lt;&gt;"",#REF!,"")</f>
        <v>#REF!</v>
      </c>
      <c r="H937" s="64" t="e">
        <f>IF(#REF!&lt;&gt;"",#REF!,"")</f>
        <v>#REF!</v>
      </c>
      <c r="I937" s="64" t="e">
        <f>IF(ISNA(VLOOKUP(B937,Base!$B$3:$I$198,8,0)),"",IF(VLOOKUP(B937,Base!$B$3:$I$198,8,0)&gt;42468,VLOOKUP(B937,Base!$B$3:$I$198,8,0),""))</f>
        <v>#REF!</v>
      </c>
      <c r="J937" s="63" t="e">
        <f t="shared" si="28"/>
        <v>#REF!</v>
      </c>
      <c r="K937" s="69" t="e">
        <f t="shared" si="29"/>
        <v>#REF!</v>
      </c>
    </row>
    <row r="938" spans="1:11" x14ac:dyDescent="0.25">
      <c r="A938" s="63" t="e">
        <f>IF(#REF!&lt;&gt;"",#REF!,"")</f>
        <v>#REF!</v>
      </c>
      <c r="B938" s="63" t="e">
        <f>IF(#REF!&lt;&gt;"",#REF!,"")</f>
        <v>#REF!</v>
      </c>
      <c r="C938" s="63" t="e">
        <f>IF(#REF!&lt;&gt;"",#REF!,"")</f>
        <v>#REF!</v>
      </c>
      <c r="D938" s="63" t="e">
        <f>IF(#REF!&lt;&gt;"",#REF!,"")</f>
        <v>#REF!</v>
      </c>
      <c r="E938" s="63" t="e">
        <f>IF(#REF!&lt;&gt;"",#REF!,"")</f>
        <v>#REF!</v>
      </c>
      <c r="F938" s="63" t="e">
        <f>IF(#REF!&lt;&gt;"",#REF!,"")</f>
        <v>#REF!</v>
      </c>
      <c r="G938" s="64" t="e">
        <f>IF(#REF!&lt;&gt;"",#REF!,"")</f>
        <v>#REF!</v>
      </c>
      <c r="H938" s="64" t="e">
        <f>IF(#REF!&lt;&gt;"",#REF!,"")</f>
        <v>#REF!</v>
      </c>
      <c r="I938" s="64" t="e">
        <f>IF(ISNA(VLOOKUP(B938,Base!$B$3:$I$198,8,0)),"",IF(VLOOKUP(B938,Base!$B$3:$I$198,8,0)&gt;42468,VLOOKUP(B938,Base!$B$3:$I$198,8,0),""))</f>
        <v>#REF!</v>
      </c>
      <c r="J938" s="63" t="e">
        <f t="shared" si="28"/>
        <v>#REF!</v>
      </c>
      <c r="K938" s="69" t="e">
        <f t="shared" si="29"/>
        <v>#REF!</v>
      </c>
    </row>
    <row r="939" spans="1:11" x14ac:dyDescent="0.25">
      <c r="A939" s="63" t="e">
        <f>IF(#REF!&lt;&gt;"",#REF!,"")</f>
        <v>#REF!</v>
      </c>
      <c r="B939" s="63" t="e">
        <f>IF(#REF!&lt;&gt;"",#REF!,"")</f>
        <v>#REF!</v>
      </c>
      <c r="C939" s="63" t="e">
        <f>IF(#REF!&lt;&gt;"",#REF!,"")</f>
        <v>#REF!</v>
      </c>
      <c r="D939" s="63" t="e">
        <f>IF(#REF!&lt;&gt;"",#REF!,"")</f>
        <v>#REF!</v>
      </c>
      <c r="E939" s="63" t="e">
        <f>IF(#REF!&lt;&gt;"",#REF!,"")</f>
        <v>#REF!</v>
      </c>
      <c r="F939" s="63" t="e">
        <f>IF(#REF!&lt;&gt;"",#REF!,"")</f>
        <v>#REF!</v>
      </c>
      <c r="G939" s="64" t="e">
        <f>IF(#REF!&lt;&gt;"",#REF!,"")</f>
        <v>#REF!</v>
      </c>
      <c r="H939" s="64" t="e">
        <f>IF(#REF!&lt;&gt;"",#REF!,"")</f>
        <v>#REF!</v>
      </c>
      <c r="I939" s="64" t="e">
        <f>IF(ISNA(VLOOKUP(B939,Base!$B$3:$I$198,8,0)),"",IF(VLOOKUP(B939,Base!$B$3:$I$198,8,0)&gt;42468,VLOOKUP(B939,Base!$B$3:$I$198,8,0),""))</f>
        <v>#REF!</v>
      </c>
      <c r="J939" s="63" t="e">
        <f t="shared" si="28"/>
        <v>#REF!</v>
      </c>
      <c r="K939" s="69" t="e">
        <f t="shared" si="29"/>
        <v>#REF!</v>
      </c>
    </row>
    <row r="940" spans="1:11" x14ac:dyDescent="0.25">
      <c r="A940" s="63" t="e">
        <f>IF(#REF!&lt;&gt;"",#REF!,"")</f>
        <v>#REF!</v>
      </c>
      <c r="B940" s="63" t="e">
        <f>IF(#REF!&lt;&gt;"",#REF!,"")</f>
        <v>#REF!</v>
      </c>
      <c r="C940" s="63" t="e">
        <f>IF(#REF!&lt;&gt;"",#REF!,"")</f>
        <v>#REF!</v>
      </c>
      <c r="D940" s="63" t="e">
        <f>IF(#REF!&lt;&gt;"",#REF!,"")</f>
        <v>#REF!</v>
      </c>
      <c r="E940" s="63" t="e">
        <f>IF(#REF!&lt;&gt;"",#REF!,"")</f>
        <v>#REF!</v>
      </c>
      <c r="F940" s="63" t="e">
        <f>IF(#REF!&lt;&gt;"",#REF!,"")</f>
        <v>#REF!</v>
      </c>
      <c r="G940" s="64" t="e">
        <f>IF(#REF!&lt;&gt;"",#REF!,"")</f>
        <v>#REF!</v>
      </c>
      <c r="H940" s="64" t="e">
        <f>IF(#REF!&lt;&gt;"",#REF!,"")</f>
        <v>#REF!</v>
      </c>
      <c r="I940" s="64" t="e">
        <f>IF(ISNA(VLOOKUP(B940,Base!$B$3:$I$198,8,0)),"",IF(VLOOKUP(B940,Base!$B$3:$I$198,8,0)&gt;42468,VLOOKUP(B940,Base!$B$3:$I$198,8,0),""))</f>
        <v>#REF!</v>
      </c>
      <c r="J940" s="63" t="e">
        <f t="shared" si="28"/>
        <v>#REF!</v>
      </c>
      <c r="K940" s="69" t="e">
        <f t="shared" si="29"/>
        <v>#REF!</v>
      </c>
    </row>
    <row r="941" spans="1:11" x14ac:dyDescent="0.25">
      <c r="A941" s="63" t="e">
        <f>IF(#REF!&lt;&gt;"",#REF!,"")</f>
        <v>#REF!</v>
      </c>
      <c r="B941" s="63" t="e">
        <f>IF(#REF!&lt;&gt;"",#REF!,"")</f>
        <v>#REF!</v>
      </c>
      <c r="C941" s="63" t="e">
        <f>IF(#REF!&lt;&gt;"",#REF!,"")</f>
        <v>#REF!</v>
      </c>
      <c r="D941" s="63" t="e">
        <f>IF(#REF!&lt;&gt;"",#REF!,"")</f>
        <v>#REF!</v>
      </c>
      <c r="E941" s="63" t="e">
        <f>IF(#REF!&lt;&gt;"",#REF!,"")</f>
        <v>#REF!</v>
      </c>
      <c r="F941" s="63" t="e">
        <f>IF(#REF!&lt;&gt;"",#REF!,"")</f>
        <v>#REF!</v>
      </c>
      <c r="G941" s="64" t="e">
        <f>IF(#REF!&lt;&gt;"",#REF!,"")</f>
        <v>#REF!</v>
      </c>
      <c r="H941" s="64" t="e">
        <f>IF(#REF!&lt;&gt;"",#REF!,"")</f>
        <v>#REF!</v>
      </c>
      <c r="I941" s="64" t="e">
        <f>IF(ISNA(VLOOKUP(B941,Base!$B$3:$I$198,8,0)),"",IF(VLOOKUP(B941,Base!$B$3:$I$198,8,0)&gt;42468,VLOOKUP(B941,Base!$B$3:$I$198,8,0),""))</f>
        <v>#REF!</v>
      </c>
      <c r="J941" s="63" t="e">
        <f t="shared" si="28"/>
        <v>#REF!</v>
      </c>
      <c r="K941" s="69" t="e">
        <f t="shared" si="29"/>
        <v>#REF!</v>
      </c>
    </row>
    <row r="942" spans="1:11" x14ac:dyDescent="0.25">
      <c r="A942" s="63" t="e">
        <f>IF(#REF!&lt;&gt;"",#REF!,"")</f>
        <v>#REF!</v>
      </c>
      <c r="B942" s="63" t="e">
        <f>IF(#REF!&lt;&gt;"",#REF!,"")</f>
        <v>#REF!</v>
      </c>
      <c r="C942" s="63" t="e">
        <f>IF(#REF!&lt;&gt;"",#REF!,"")</f>
        <v>#REF!</v>
      </c>
      <c r="D942" s="63" t="e">
        <f>IF(#REF!&lt;&gt;"",#REF!,"")</f>
        <v>#REF!</v>
      </c>
      <c r="E942" s="63" t="e">
        <f>IF(#REF!&lt;&gt;"",#REF!,"")</f>
        <v>#REF!</v>
      </c>
      <c r="F942" s="63" t="e">
        <f>IF(#REF!&lt;&gt;"",#REF!,"")</f>
        <v>#REF!</v>
      </c>
      <c r="G942" s="64" t="e">
        <f>IF(#REF!&lt;&gt;"",#REF!,"")</f>
        <v>#REF!</v>
      </c>
      <c r="H942" s="64" t="e">
        <f>IF(#REF!&lt;&gt;"",#REF!,"")</f>
        <v>#REF!</v>
      </c>
      <c r="I942" s="64" t="e">
        <f>IF(ISNA(VLOOKUP(B942,Base!$B$3:$I$198,8,0)),"",IF(VLOOKUP(B942,Base!$B$3:$I$198,8,0)&gt;42468,VLOOKUP(B942,Base!$B$3:$I$198,8,0),""))</f>
        <v>#REF!</v>
      </c>
      <c r="J942" s="63" t="e">
        <f t="shared" si="28"/>
        <v>#REF!</v>
      </c>
      <c r="K942" s="69" t="e">
        <f t="shared" si="29"/>
        <v>#REF!</v>
      </c>
    </row>
    <row r="943" spans="1:11" x14ac:dyDescent="0.25">
      <c r="A943" s="63" t="e">
        <f>IF(#REF!&lt;&gt;"",#REF!,"")</f>
        <v>#REF!</v>
      </c>
      <c r="B943" s="63" t="e">
        <f>IF(#REF!&lt;&gt;"",#REF!,"")</f>
        <v>#REF!</v>
      </c>
      <c r="C943" s="63" t="e">
        <f>IF(#REF!&lt;&gt;"",#REF!,"")</f>
        <v>#REF!</v>
      </c>
      <c r="D943" s="63" t="e">
        <f>IF(#REF!&lt;&gt;"",#REF!,"")</f>
        <v>#REF!</v>
      </c>
      <c r="E943" s="63" t="e">
        <f>IF(#REF!&lt;&gt;"",#REF!,"")</f>
        <v>#REF!</v>
      </c>
      <c r="F943" s="63" t="e">
        <f>IF(#REF!&lt;&gt;"",#REF!,"")</f>
        <v>#REF!</v>
      </c>
      <c r="G943" s="64" t="e">
        <f>IF(#REF!&lt;&gt;"",#REF!,"")</f>
        <v>#REF!</v>
      </c>
      <c r="H943" s="64" t="e">
        <f>IF(#REF!&lt;&gt;"",#REF!,"")</f>
        <v>#REF!</v>
      </c>
      <c r="I943" s="64" t="e">
        <f>IF(ISNA(VLOOKUP(B943,Base!$B$3:$I$198,8,0)),"",IF(VLOOKUP(B943,Base!$B$3:$I$198,8,0)&gt;42468,VLOOKUP(B943,Base!$B$3:$I$198,8,0),""))</f>
        <v>#REF!</v>
      </c>
      <c r="J943" s="63" t="e">
        <f t="shared" si="28"/>
        <v>#REF!</v>
      </c>
      <c r="K943" s="69" t="e">
        <f t="shared" si="29"/>
        <v>#REF!</v>
      </c>
    </row>
    <row r="944" spans="1:11" x14ac:dyDescent="0.25">
      <c r="A944" s="63" t="e">
        <f>IF(#REF!&lt;&gt;"",#REF!,"")</f>
        <v>#REF!</v>
      </c>
      <c r="B944" s="63" t="e">
        <f>IF(#REF!&lt;&gt;"",#REF!,"")</f>
        <v>#REF!</v>
      </c>
      <c r="C944" s="63" t="e">
        <f>IF(#REF!&lt;&gt;"",#REF!,"")</f>
        <v>#REF!</v>
      </c>
      <c r="D944" s="63" t="e">
        <f>IF(#REF!&lt;&gt;"",#REF!,"")</f>
        <v>#REF!</v>
      </c>
      <c r="E944" s="63" t="e">
        <f>IF(#REF!&lt;&gt;"",#REF!,"")</f>
        <v>#REF!</v>
      </c>
      <c r="F944" s="63" t="e">
        <f>IF(#REF!&lt;&gt;"",#REF!,"")</f>
        <v>#REF!</v>
      </c>
      <c r="G944" s="64" t="e">
        <f>IF(#REF!&lt;&gt;"",#REF!,"")</f>
        <v>#REF!</v>
      </c>
      <c r="H944" s="64" t="e">
        <f>IF(#REF!&lt;&gt;"",#REF!,"")</f>
        <v>#REF!</v>
      </c>
      <c r="I944" s="64" t="e">
        <f>IF(ISNA(VLOOKUP(B944,Base!$B$3:$I$198,8,0)),"",IF(VLOOKUP(B944,Base!$B$3:$I$198,8,0)&gt;42468,VLOOKUP(B944,Base!$B$3:$I$198,8,0),""))</f>
        <v>#REF!</v>
      </c>
      <c r="J944" s="63" t="e">
        <f t="shared" si="28"/>
        <v>#REF!</v>
      </c>
      <c r="K944" s="69" t="e">
        <f t="shared" si="29"/>
        <v>#REF!</v>
      </c>
    </row>
    <row r="945" spans="1:11" x14ac:dyDescent="0.25">
      <c r="A945" s="63" t="e">
        <f>IF(#REF!&lt;&gt;"",#REF!,"")</f>
        <v>#REF!</v>
      </c>
      <c r="B945" s="63" t="e">
        <f>IF(#REF!&lt;&gt;"",#REF!,"")</f>
        <v>#REF!</v>
      </c>
      <c r="C945" s="63" t="e">
        <f>IF(#REF!&lt;&gt;"",#REF!,"")</f>
        <v>#REF!</v>
      </c>
      <c r="D945" s="63" t="e">
        <f>IF(#REF!&lt;&gt;"",#REF!,"")</f>
        <v>#REF!</v>
      </c>
      <c r="E945" s="63" t="e">
        <f>IF(#REF!&lt;&gt;"",#REF!,"")</f>
        <v>#REF!</v>
      </c>
      <c r="F945" s="63" t="e">
        <f>IF(#REF!&lt;&gt;"",#REF!,"")</f>
        <v>#REF!</v>
      </c>
      <c r="G945" s="64" t="e">
        <f>IF(#REF!&lt;&gt;"",#REF!,"")</f>
        <v>#REF!</v>
      </c>
      <c r="H945" s="64" t="e">
        <f>IF(#REF!&lt;&gt;"",#REF!,"")</f>
        <v>#REF!</v>
      </c>
      <c r="I945" s="64" t="e">
        <f>IF(ISNA(VLOOKUP(B945,Base!$B$3:$I$198,8,0)),"",IF(VLOOKUP(B945,Base!$B$3:$I$198,8,0)&gt;42468,VLOOKUP(B945,Base!$B$3:$I$198,8,0),""))</f>
        <v>#REF!</v>
      </c>
      <c r="J945" s="63" t="e">
        <f t="shared" si="28"/>
        <v>#REF!</v>
      </c>
      <c r="K945" s="69" t="e">
        <f t="shared" si="29"/>
        <v>#REF!</v>
      </c>
    </row>
    <row r="946" spans="1:11" x14ac:dyDescent="0.25">
      <c r="A946" s="63" t="e">
        <f>IF(#REF!&lt;&gt;"",#REF!,"")</f>
        <v>#REF!</v>
      </c>
      <c r="B946" s="63" t="e">
        <f>IF(#REF!&lt;&gt;"",#REF!,"")</f>
        <v>#REF!</v>
      </c>
      <c r="C946" s="63" t="e">
        <f>IF(#REF!&lt;&gt;"",#REF!,"")</f>
        <v>#REF!</v>
      </c>
      <c r="D946" s="63" t="e">
        <f>IF(#REF!&lt;&gt;"",#REF!,"")</f>
        <v>#REF!</v>
      </c>
      <c r="E946" s="63" t="e">
        <f>IF(#REF!&lt;&gt;"",#REF!,"")</f>
        <v>#REF!</v>
      </c>
      <c r="F946" s="63" t="e">
        <f>IF(#REF!&lt;&gt;"",#REF!,"")</f>
        <v>#REF!</v>
      </c>
      <c r="G946" s="64" t="e">
        <f>IF(#REF!&lt;&gt;"",#REF!,"")</f>
        <v>#REF!</v>
      </c>
      <c r="H946" s="64" t="e">
        <f>IF(#REF!&lt;&gt;"",#REF!,"")</f>
        <v>#REF!</v>
      </c>
      <c r="I946" s="64" t="e">
        <f>IF(ISNA(VLOOKUP(B946,Base!$B$3:$I$198,8,0)),"",IF(VLOOKUP(B946,Base!$B$3:$I$198,8,0)&gt;42468,VLOOKUP(B946,Base!$B$3:$I$198,8,0),""))</f>
        <v>#REF!</v>
      </c>
      <c r="J946" s="63" t="e">
        <f t="shared" si="28"/>
        <v>#REF!</v>
      </c>
      <c r="K946" s="69" t="e">
        <f t="shared" si="29"/>
        <v>#REF!</v>
      </c>
    </row>
    <row r="947" spans="1:11" x14ac:dyDescent="0.25">
      <c r="A947" s="63" t="e">
        <f>IF(#REF!&lt;&gt;"",#REF!,"")</f>
        <v>#REF!</v>
      </c>
      <c r="B947" s="63" t="e">
        <f>IF(#REF!&lt;&gt;"",#REF!,"")</f>
        <v>#REF!</v>
      </c>
      <c r="C947" s="63" t="e">
        <f>IF(#REF!&lt;&gt;"",#REF!,"")</f>
        <v>#REF!</v>
      </c>
      <c r="D947" s="63" t="e">
        <f>IF(#REF!&lt;&gt;"",#REF!,"")</f>
        <v>#REF!</v>
      </c>
      <c r="E947" s="63" t="e">
        <f>IF(#REF!&lt;&gt;"",#REF!,"")</f>
        <v>#REF!</v>
      </c>
      <c r="F947" s="63" t="e">
        <f>IF(#REF!&lt;&gt;"",#REF!,"")</f>
        <v>#REF!</v>
      </c>
      <c r="G947" s="64" t="e">
        <f>IF(#REF!&lt;&gt;"",#REF!,"")</f>
        <v>#REF!</v>
      </c>
      <c r="H947" s="64" t="e">
        <f>IF(#REF!&lt;&gt;"",#REF!,"")</f>
        <v>#REF!</v>
      </c>
      <c r="I947" s="64" t="e">
        <f>IF(ISNA(VLOOKUP(B947,Base!$B$3:$I$198,8,0)),"",IF(VLOOKUP(B947,Base!$B$3:$I$198,8,0)&gt;42468,VLOOKUP(B947,Base!$B$3:$I$198,8,0),""))</f>
        <v>#REF!</v>
      </c>
      <c r="J947" s="63" t="e">
        <f t="shared" si="28"/>
        <v>#REF!</v>
      </c>
      <c r="K947" s="69" t="e">
        <f t="shared" si="29"/>
        <v>#REF!</v>
      </c>
    </row>
    <row r="948" spans="1:11" x14ac:dyDescent="0.25">
      <c r="A948" s="63" t="e">
        <f>IF(#REF!&lt;&gt;"",#REF!,"")</f>
        <v>#REF!</v>
      </c>
      <c r="B948" s="63" t="e">
        <f>IF(#REF!&lt;&gt;"",#REF!,"")</f>
        <v>#REF!</v>
      </c>
      <c r="C948" s="63" t="e">
        <f>IF(#REF!&lt;&gt;"",#REF!,"")</f>
        <v>#REF!</v>
      </c>
      <c r="D948" s="63" t="e">
        <f>IF(#REF!&lt;&gt;"",#REF!,"")</f>
        <v>#REF!</v>
      </c>
      <c r="E948" s="63" t="e">
        <f>IF(#REF!&lt;&gt;"",#REF!,"")</f>
        <v>#REF!</v>
      </c>
      <c r="F948" s="63" t="e">
        <f>IF(#REF!&lt;&gt;"",#REF!,"")</f>
        <v>#REF!</v>
      </c>
      <c r="G948" s="64" t="e">
        <f>IF(#REF!&lt;&gt;"",#REF!,"")</f>
        <v>#REF!</v>
      </c>
      <c r="H948" s="64" t="e">
        <f>IF(#REF!&lt;&gt;"",#REF!,"")</f>
        <v>#REF!</v>
      </c>
      <c r="I948" s="64" t="e">
        <f>IF(ISNA(VLOOKUP(B948,Base!$B$3:$I$198,8,0)),"",IF(VLOOKUP(B948,Base!$B$3:$I$198,8,0)&gt;42468,VLOOKUP(B948,Base!$B$3:$I$198,8,0),""))</f>
        <v>#REF!</v>
      </c>
      <c r="J948" s="63" t="e">
        <f t="shared" si="28"/>
        <v>#REF!</v>
      </c>
      <c r="K948" s="69" t="e">
        <f t="shared" si="29"/>
        <v>#REF!</v>
      </c>
    </row>
    <row r="949" spans="1:11" x14ac:dyDescent="0.25">
      <c r="A949" s="63" t="e">
        <f>IF(#REF!&lt;&gt;"",#REF!,"")</f>
        <v>#REF!</v>
      </c>
      <c r="B949" s="63" t="e">
        <f>IF(#REF!&lt;&gt;"",#REF!,"")</f>
        <v>#REF!</v>
      </c>
      <c r="C949" s="63" t="e">
        <f>IF(#REF!&lt;&gt;"",#REF!,"")</f>
        <v>#REF!</v>
      </c>
      <c r="D949" s="63" t="e">
        <f>IF(#REF!&lt;&gt;"",#REF!,"")</f>
        <v>#REF!</v>
      </c>
      <c r="E949" s="63" t="e">
        <f>IF(#REF!&lt;&gt;"",#REF!,"")</f>
        <v>#REF!</v>
      </c>
      <c r="F949" s="63" t="e">
        <f>IF(#REF!&lt;&gt;"",#REF!,"")</f>
        <v>#REF!</v>
      </c>
      <c r="G949" s="64" t="e">
        <f>IF(#REF!&lt;&gt;"",#REF!,"")</f>
        <v>#REF!</v>
      </c>
      <c r="H949" s="64" t="e">
        <f>IF(#REF!&lt;&gt;"",#REF!,"")</f>
        <v>#REF!</v>
      </c>
      <c r="I949" s="64" t="e">
        <f>IF(ISNA(VLOOKUP(B949,Base!$B$3:$I$198,8,0)),"",IF(VLOOKUP(B949,Base!$B$3:$I$198,8,0)&gt;42468,VLOOKUP(B949,Base!$B$3:$I$198,8,0),""))</f>
        <v>#REF!</v>
      </c>
      <c r="J949" s="63" t="e">
        <f t="shared" si="28"/>
        <v>#REF!</v>
      </c>
      <c r="K949" s="69" t="e">
        <f t="shared" si="29"/>
        <v>#REF!</v>
      </c>
    </row>
    <row r="950" spans="1:11" x14ac:dyDescent="0.25">
      <c r="A950" s="63" t="e">
        <f>IF(#REF!&lt;&gt;"",#REF!,"")</f>
        <v>#REF!</v>
      </c>
      <c r="B950" s="63" t="e">
        <f>IF(#REF!&lt;&gt;"",#REF!,"")</f>
        <v>#REF!</v>
      </c>
      <c r="C950" s="63" t="e">
        <f>IF(#REF!&lt;&gt;"",#REF!,"")</f>
        <v>#REF!</v>
      </c>
      <c r="D950" s="63" t="e">
        <f>IF(#REF!&lt;&gt;"",#REF!,"")</f>
        <v>#REF!</v>
      </c>
      <c r="E950" s="63" t="e">
        <f>IF(#REF!&lt;&gt;"",#REF!,"")</f>
        <v>#REF!</v>
      </c>
      <c r="F950" s="63" t="e">
        <f>IF(#REF!&lt;&gt;"",#REF!,"")</f>
        <v>#REF!</v>
      </c>
      <c r="G950" s="64" t="e">
        <f>IF(#REF!&lt;&gt;"",#REF!,"")</f>
        <v>#REF!</v>
      </c>
      <c r="H950" s="64" t="e">
        <f>IF(#REF!&lt;&gt;"",#REF!,"")</f>
        <v>#REF!</v>
      </c>
      <c r="I950" s="64" t="e">
        <f>IF(ISNA(VLOOKUP(B950,Base!$B$3:$I$198,8,0)),"",IF(VLOOKUP(B950,Base!$B$3:$I$198,8,0)&gt;42468,VLOOKUP(B950,Base!$B$3:$I$198,8,0),""))</f>
        <v>#REF!</v>
      </c>
      <c r="J950" s="63" t="e">
        <f t="shared" si="28"/>
        <v>#REF!</v>
      </c>
      <c r="K950" s="69" t="e">
        <f t="shared" si="29"/>
        <v>#REF!</v>
      </c>
    </row>
    <row r="951" spans="1:11" x14ac:dyDescent="0.25">
      <c r="A951" s="63" t="e">
        <f>IF(#REF!&lt;&gt;"",#REF!,"")</f>
        <v>#REF!</v>
      </c>
      <c r="B951" s="63" t="e">
        <f>IF(#REF!&lt;&gt;"",#REF!,"")</f>
        <v>#REF!</v>
      </c>
      <c r="C951" s="63" t="e">
        <f>IF(#REF!&lt;&gt;"",#REF!,"")</f>
        <v>#REF!</v>
      </c>
      <c r="D951" s="63" t="e">
        <f>IF(#REF!&lt;&gt;"",#REF!,"")</f>
        <v>#REF!</v>
      </c>
      <c r="E951" s="63" t="e">
        <f>IF(#REF!&lt;&gt;"",#REF!,"")</f>
        <v>#REF!</v>
      </c>
      <c r="F951" s="63" t="e">
        <f>IF(#REF!&lt;&gt;"",#REF!,"")</f>
        <v>#REF!</v>
      </c>
      <c r="G951" s="64" t="e">
        <f>IF(#REF!&lt;&gt;"",#REF!,"")</f>
        <v>#REF!</v>
      </c>
      <c r="H951" s="64" t="e">
        <f>IF(#REF!&lt;&gt;"",#REF!,"")</f>
        <v>#REF!</v>
      </c>
      <c r="I951" s="64" t="e">
        <f>IF(ISNA(VLOOKUP(B951,Base!$B$3:$I$198,8,0)),"",IF(VLOOKUP(B951,Base!$B$3:$I$198,8,0)&gt;42468,VLOOKUP(B951,Base!$B$3:$I$198,8,0),""))</f>
        <v>#REF!</v>
      </c>
      <c r="J951" s="63" t="e">
        <f t="shared" si="28"/>
        <v>#REF!</v>
      </c>
      <c r="K951" s="69" t="e">
        <f t="shared" si="29"/>
        <v>#REF!</v>
      </c>
    </row>
    <row r="952" spans="1:11" x14ac:dyDescent="0.25">
      <c r="A952" s="63" t="e">
        <f>IF(#REF!&lt;&gt;"",#REF!,"")</f>
        <v>#REF!</v>
      </c>
      <c r="B952" s="63" t="e">
        <f>IF(#REF!&lt;&gt;"",#REF!,"")</f>
        <v>#REF!</v>
      </c>
      <c r="C952" s="63" t="e">
        <f>IF(#REF!&lt;&gt;"",#REF!,"")</f>
        <v>#REF!</v>
      </c>
      <c r="D952" s="63" t="e">
        <f>IF(#REF!&lt;&gt;"",#REF!,"")</f>
        <v>#REF!</v>
      </c>
      <c r="E952" s="63" t="e">
        <f>IF(#REF!&lt;&gt;"",#REF!,"")</f>
        <v>#REF!</v>
      </c>
      <c r="F952" s="63" t="e">
        <f>IF(#REF!&lt;&gt;"",#REF!,"")</f>
        <v>#REF!</v>
      </c>
      <c r="G952" s="64" t="e">
        <f>IF(#REF!&lt;&gt;"",#REF!,"")</f>
        <v>#REF!</v>
      </c>
      <c r="H952" s="64" t="e">
        <f>IF(#REF!&lt;&gt;"",#REF!,"")</f>
        <v>#REF!</v>
      </c>
      <c r="I952" s="64" t="e">
        <f>IF(ISNA(VLOOKUP(B952,Base!$B$3:$I$198,8,0)),"",IF(VLOOKUP(B952,Base!$B$3:$I$198,8,0)&gt;42468,VLOOKUP(B952,Base!$B$3:$I$198,8,0),""))</f>
        <v>#REF!</v>
      </c>
      <c r="J952" s="63" t="e">
        <f t="shared" si="28"/>
        <v>#REF!</v>
      </c>
      <c r="K952" s="69" t="e">
        <f t="shared" si="29"/>
        <v>#REF!</v>
      </c>
    </row>
    <row r="953" spans="1:11" x14ac:dyDescent="0.25">
      <c r="A953" s="63" t="e">
        <f>IF(#REF!&lt;&gt;"",#REF!,"")</f>
        <v>#REF!</v>
      </c>
      <c r="B953" s="63" t="e">
        <f>IF(#REF!&lt;&gt;"",#REF!,"")</f>
        <v>#REF!</v>
      </c>
      <c r="C953" s="63" t="e">
        <f>IF(#REF!&lt;&gt;"",#REF!,"")</f>
        <v>#REF!</v>
      </c>
      <c r="D953" s="63" t="e">
        <f>IF(#REF!&lt;&gt;"",#REF!,"")</f>
        <v>#REF!</v>
      </c>
      <c r="E953" s="63" t="e">
        <f>IF(#REF!&lt;&gt;"",#REF!,"")</f>
        <v>#REF!</v>
      </c>
      <c r="F953" s="63" t="e">
        <f>IF(#REF!&lt;&gt;"",#REF!,"")</f>
        <v>#REF!</v>
      </c>
      <c r="G953" s="64" t="e">
        <f>IF(#REF!&lt;&gt;"",#REF!,"")</f>
        <v>#REF!</v>
      </c>
      <c r="H953" s="64" t="e">
        <f>IF(#REF!&lt;&gt;"",#REF!,"")</f>
        <v>#REF!</v>
      </c>
      <c r="I953" s="64" t="e">
        <f>IF(ISNA(VLOOKUP(B953,Base!$B$3:$I$198,8,0)),"",IF(VLOOKUP(B953,Base!$B$3:$I$198,8,0)&gt;42468,VLOOKUP(B953,Base!$B$3:$I$198,8,0),""))</f>
        <v>#REF!</v>
      </c>
      <c r="J953" s="63" t="e">
        <f t="shared" si="28"/>
        <v>#REF!</v>
      </c>
      <c r="K953" s="69" t="e">
        <f t="shared" si="29"/>
        <v>#REF!</v>
      </c>
    </row>
    <row r="954" spans="1:11" x14ac:dyDescent="0.25">
      <c r="A954" s="63" t="e">
        <f>IF(#REF!&lt;&gt;"",#REF!,"")</f>
        <v>#REF!</v>
      </c>
      <c r="B954" s="63" t="e">
        <f>IF(#REF!&lt;&gt;"",#REF!,"")</f>
        <v>#REF!</v>
      </c>
      <c r="C954" s="63" t="e">
        <f>IF(#REF!&lt;&gt;"",#REF!,"")</f>
        <v>#REF!</v>
      </c>
      <c r="D954" s="63" t="e">
        <f>IF(#REF!&lt;&gt;"",#REF!,"")</f>
        <v>#REF!</v>
      </c>
      <c r="E954" s="63" t="e">
        <f>IF(#REF!&lt;&gt;"",#REF!,"")</f>
        <v>#REF!</v>
      </c>
      <c r="F954" s="63" t="e">
        <f>IF(#REF!&lt;&gt;"",#REF!,"")</f>
        <v>#REF!</v>
      </c>
      <c r="G954" s="64" t="e">
        <f>IF(#REF!&lt;&gt;"",#REF!,"")</f>
        <v>#REF!</v>
      </c>
      <c r="H954" s="64" t="e">
        <f>IF(#REF!&lt;&gt;"",#REF!,"")</f>
        <v>#REF!</v>
      </c>
      <c r="I954" s="64" t="e">
        <f>IF(ISNA(VLOOKUP(B954,Base!$B$3:$I$198,8,0)),"",IF(VLOOKUP(B954,Base!$B$3:$I$198,8,0)&gt;42468,VLOOKUP(B954,Base!$B$3:$I$198,8,0),""))</f>
        <v>#REF!</v>
      </c>
      <c r="J954" s="63" t="e">
        <f t="shared" si="28"/>
        <v>#REF!</v>
      </c>
      <c r="K954" s="69" t="e">
        <f t="shared" si="29"/>
        <v>#REF!</v>
      </c>
    </row>
    <row r="955" spans="1:11" x14ac:dyDescent="0.25">
      <c r="A955" s="63" t="e">
        <f>IF(#REF!&lt;&gt;"",#REF!,"")</f>
        <v>#REF!</v>
      </c>
      <c r="B955" s="63" t="e">
        <f>IF(#REF!&lt;&gt;"",#REF!,"")</f>
        <v>#REF!</v>
      </c>
      <c r="C955" s="63" t="e">
        <f>IF(#REF!&lt;&gt;"",#REF!,"")</f>
        <v>#REF!</v>
      </c>
      <c r="D955" s="63" t="e">
        <f>IF(#REF!&lt;&gt;"",#REF!,"")</f>
        <v>#REF!</v>
      </c>
      <c r="E955" s="63" t="e">
        <f>IF(#REF!&lt;&gt;"",#REF!,"")</f>
        <v>#REF!</v>
      </c>
      <c r="F955" s="63" t="e">
        <f>IF(#REF!&lt;&gt;"",#REF!,"")</f>
        <v>#REF!</v>
      </c>
      <c r="G955" s="64" t="e">
        <f>IF(#REF!&lt;&gt;"",#REF!,"")</f>
        <v>#REF!</v>
      </c>
      <c r="H955" s="64" t="e">
        <f>IF(#REF!&lt;&gt;"",#REF!,"")</f>
        <v>#REF!</v>
      </c>
      <c r="I955" s="64" t="e">
        <f>IF(ISNA(VLOOKUP(B955,Base!$B$3:$I$198,8,0)),"",IF(VLOOKUP(B955,Base!$B$3:$I$198,8,0)&gt;42468,VLOOKUP(B955,Base!$B$3:$I$198,8,0),""))</f>
        <v>#REF!</v>
      </c>
      <c r="J955" s="63" t="e">
        <f t="shared" si="28"/>
        <v>#REF!</v>
      </c>
      <c r="K955" s="69" t="e">
        <f t="shared" si="29"/>
        <v>#REF!</v>
      </c>
    </row>
    <row r="956" spans="1:11" x14ac:dyDescent="0.25">
      <c r="A956" s="63" t="e">
        <f>IF(#REF!&lt;&gt;"",#REF!,"")</f>
        <v>#REF!</v>
      </c>
      <c r="B956" s="63" t="e">
        <f>IF(#REF!&lt;&gt;"",#REF!,"")</f>
        <v>#REF!</v>
      </c>
      <c r="C956" s="63" t="e">
        <f>IF(#REF!&lt;&gt;"",#REF!,"")</f>
        <v>#REF!</v>
      </c>
      <c r="D956" s="63" t="e">
        <f>IF(#REF!&lt;&gt;"",#REF!,"")</f>
        <v>#REF!</v>
      </c>
      <c r="E956" s="63" t="e">
        <f>IF(#REF!&lt;&gt;"",#REF!,"")</f>
        <v>#REF!</v>
      </c>
      <c r="F956" s="63" t="e">
        <f>IF(#REF!&lt;&gt;"",#REF!,"")</f>
        <v>#REF!</v>
      </c>
      <c r="G956" s="64" t="e">
        <f>IF(#REF!&lt;&gt;"",#REF!,"")</f>
        <v>#REF!</v>
      </c>
      <c r="H956" s="64" t="e">
        <f>IF(#REF!&lt;&gt;"",#REF!,"")</f>
        <v>#REF!</v>
      </c>
      <c r="I956" s="64" t="e">
        <f>IF(ISNA(VLOOKUP(B956,Base!$B$3:$I$198,8,0)),"",IF(VLOOKUP(B956,Base!$B$3:$I$198,8,0)&gt;42468,VLOOKUP(B956,Base!$B$3:$I$198,8,0),""))</f>
        <v>#REF!</v>
      </c>
      <c r="J956" s="63" t="e">
        <f t="shared" si="28"/>
        <v>#REF!</v>
      </c>
      <c r="K956" s="69" t="e">
        <f t="shared" si="29"/>
        <v>#REF!</v>
      </c>
    </row>
    <row r="957" spans="1:11" x14ac:dyDescent="0.25">
      <c r="A957" s="63" t="e">
        <f>IF(#REF!&lt;&gt;"",#REF!,"")</f>
        <v>#REF!</v>
      </c>
      <c r="B957" s="63" t="e">
        <f>IF(#REF!&lt;&gt;"",#REF!,"")</f>
        <v>#REF!</v>
      </c>
      <c r="C957" s="63" t="e">
        <f>IF(#REF!&lt;&gt;"",#REF!,"")</f>
        <v>#REF!</v>
      </c>
      <c r="D957" s="63" t="e">
        <f>IF(#REF!&lt;&gt;"",#REF!,"")</f>
        <v>#REF!</v>
      </c>
      <c r="E957" s="63" t="e">
        <f>IF(#REF!&lt;&gt;"",#REF!,"")</f>
        <v>#REF!</v>
      </c>
      <c r="F957" s="63" t="e">
        <f>IF(#REF!&lt;&gt;"",#REF!,"")</f>
        <v>#REF!</v>
      </c>
      <c r="G957" s="64" t="e">
        <f>IF(#REF!&lt;&gt;"",#REF!,"")</f>
        <v>#REF!</v>
      </c>
      <c r="H957" s="64" t="e">
        <f>IF(#REF!&lt;&gt;"",#REF!,"")</f>
        <v>#REF!</v>
      </c>
      <c r="I957" s="64" t="e">
        <f>IF(ISNA(VLOOKUP(B957,Base!$B$3:$I$198,8,0)),"",IF(VLOOKUP(B957,Base!$B$3:$I$198,8,0)&gt;42468,VLOOKUP(B957,Base!$B$3:$I$198,8,0),""))</f>
        <v>#REF!</v>
      </c>
      <c r="J957" s="63" t="e">
        <f t="shared" si="28"/>
        <v>#REF!</v>
      </c>
      <c r="K957" s="69" t="e">
        <f t="shared" si="29"/>
        <v>#REF!</v>
      </c>
    </row>
    <row r="958" spans="1:11" x14ac:dyDescent="0.25">
      <c r="A958" s="63" t="e">
        <f>IF(#REF!&lt;&gt;"",#REF!,"")</f>
        <v>#REF!</v>
      </c>
      <c r="B958" s="63" t="e">
        <f>IF(#REF!&lt;&gt;"",#REF!,"")</f>
        <v>#REF!</v>
      </c>
      <c r="C958" s="63" t="e">
        <f>IF(#REF!&lt;&gt;"",#REF!,"")</f>
        <v>#REF!</v>
      </c>
      <c r="D958" s="63" t="e">
        <f>IF(#REF!&lt;&gt;"",#REF!,"")</f>
        <v>#REF!</v>
      </c>
      <c r="E958" s="63" t="e">
        <f>IF(#REF!&lt;&gt;"",#REF!,"")</f>
        <v>#REF!</v>
      </c>
      <c r="F958" s="63" t="e">
        <f>IF(#REF!&lt;&gt;"",#REF!,"")</f>
        <v>#REF!</v>
      </c>
      <c r="G958" s="64" t="e">
        <f>IF(#REF!&lt;&gt;"",#REF!,"")</f>
        <v>#REF!</v>
      </c>
      <c r="H958" s="64" t="e">
        <f>IF(#REF!&lt;&gt;"",#REF!,"")</f>
        <v>#REF!</v>
      </c>
      <c r="I958" s="64" t="e">
        <f>IF(ISNA(VLOOKUP(B958,Base!$B$3:$I$198,8,0)),"",IF(VLOOKUP(B958,Base!$B$3:$I$198,8,0)&gt;42468,VLOOKUP(B958,Base!$B$3:$I$198,8,0),""))</f>
        <v>#REF!</v>
      </c>
      <c r="J958" s="63" t="e">
        <f t="shared" si="28"/>
        <v>#REF!</v>
      </c>
      <c r="K958" s="69" t="e">
        <f t="shared" si="29"/>
        <v>#REF!</v>
      </c>
    </row>
    <row r="959" spans="1:11" x14ac:dyDescent="0.25">
      <c r="A959" s="63" t="e">
        <f>IF(#REF!&lt;&gt;"",#REF!,"")</f>
        <v>#REF!</v>
      </c>
      <c r="B959" s="63" t="e">
        <f>IF(#REF!&lt;&gt;"",#REF!,"")</f>
        <v>#REF!</v>
      </c>
      <c r="C959" s="63" t="e">
        <f>IF(#REF!&lt;&gt;"",#REF!,"")</f>
        <v>#REF!</v>
      </c>
      <c r="D959" s="63" t="e">
        <f>IF(#REF!&lt;&gt;"",#REF!,"")</f>
        <v>#REF!</v>
      </c>
      <c r="E959" s="63" t="e">
        <f>IF(#REF!&lt;&gt;"",#REF!,"")</f>
        <v>#REF!</v>
      </c>
      <c r="F959" s="63" t="e">
        <f>IF(#REF!&lt;&gt;"",#REF!,"")</f>
        <v>#REF!</v>
      </c>
      <c r="G959" s="64" t="e">
        <f>IF(#REF!&lt;&gt;"",#REF!,"")</f>
        <v>#REF!</v>
      </c>
      <c r="H959" s="64" t="e">
        <f>IF(#REF!&lt;&gt;"",#REF!,"")</f>
        <v>#REF!</v>
      </c>
      <c r="I959" s="64" t="e">
        <f>IF(ISNA(VLOOKUP(B959,Base!$B$3:$I$198,8,0)),"",IF(VLOOKUP(B959,Base!$B$3:$I$198,8,0)&gt;42468,VLOOKUP(B959,Base!$B$3:$I$198,8,0),""))</f>
        <v>#REF!</v>
      </c>
      <c r="J959" s="63" t="e">
        <f t="shared" si="28"/>
        <v>#REF!</v>
      </c>
      <c r="K959" s="69" t="e">
        <f t="shared" si="29"/>
        <v>#REF!</v>
      </c>
    </row>
    <row r="960" spans="1:11" x14ac:dyDescent="0.25">
      <c r="A960" s="63" t="e">
        <f>IF(#REF!&lt;&gt;"",#REF!,"")</f>
        <v>#REF!</v>
      </c>
      <c r="B960" s="63" t="e">
        <f>IF(#REF!&lt;&gt;"",#REF!,"")</f>
        <v>#REF!</v>
      </c>
      <c r="C960" s="63" t="e">
        <f>IF(#REF!&lt;&gt;"",#REF!,"")</f>
        <v>#REF!</v>
      </c>
      <c r="D960" s="63" t="e">
        <f>IF(#REF!&lt;&gt;"",#REF!,"")</f>
        <v>#REF!</v>
      </c>
      <c r="E960" s="63" t="e">
        <f>IF(#REF!&lt;&gt;"",#REF!,"")</f>
        <v>#REF!</v>
      </c>
      <c r="F960" s="63" t="e">
        <f>IF(#REF!&lt;&gt;"",#REF!,"")</f>
        <v>#REF!</v>
      </c>
      <c r="G960" s="64" t="e">
        <f>IF(#REF!&lt;&gt;"",#REF!,"")</f>
        <v>#REF!</v>
      </c>
      <c r="H960" s="64" t="e">
        <f>IF(#REF!&lt;&gt;"",#REF!,"")</f>
        <v>#REF!</v>
      </c>
      <c r="I960" s="64" t="e">
        <f>IF(ISNA(VLOOKUP(B960,Base!$B$3:$I$198,8,0)),"",IF(VLOOKUP(B960,Base!$B$3:$I$198,8,0)&gt;42468,VLOOKUP(B960,Base!$B$3:$I$198,8,0),""))</f>
        <v>#REF!</v>
      </c>
      <c r="J960" s="63" t="e">
        <f t="shared" si="28"/>
        <v>#REF!</v>
      </c>
      <c r="K960" s="69" t="e">
        <f t="shared" si="29"/>
        <v>#REF!</v>
      </c>
    </row>
    <row r="961" spans="1:11" x14ac:dyDescent="0.25">
      <c r="A961" s="63" t="e">
        <f>IF(#REF!&lt;&gt;"",#REF!,"")</f>
        <v>#REF!</v>
      </c>
      <c r="B961" s="63" t="e">
        <f>IF(#REF!&lt;&gt;"",#REF!,"")</f>
        <v>#REF!</v>
      </c>
      <c r="C961" s="63" t="e">
        <f>IF(#REF!&lt;&gt;"",#REF!,"")</f>
        <v>#REF!</v>
      </c>
      <c r="D961" s="63" t="e">
        <f>IF(#REF!&lt;&gt;"",#REF!,"")</f>
        <v>#REF!</v>
      </c>
      <c r="E961" s="63" t="e">
        <f>IF(#REF!&lt;&gt;"",#REF!,"")</f>
        <v>#REF!</v>
      </c>
      <c r="F961" s="63" t="e">
        <f>IF(#REF!&lt;&gt;"",#REF!,"")</f>
        <v>#REF!</v>
      </c>
      <c r="G961" s="64" t="e">
        <f>IF(#REF!&lt;&gt;"",#REF!,"")</f>
        <v>#REF!</v>
      </c>
      <c r="H961" s="64" t="e">
        <f>IF(#REF!&lt;&gt;"",#REF!,"")</f>
        <v>#REF!</v>
      </c>
      <c r="I961" s="64" t="e">
        <f>IF(ISNA(VLOOKUP(B961,Base!$B$3:$I$198,8,0)),"",IF(VLOOKUP(B961,Base!$B$3:$I$198,8,0)&gt;42468,VLOOKUP(B961,Base!$B$3:$I$198,8,0),""))</f>
        <v>#REF!</v>
      </c>
      <c r="J961" s="63" t="e">
        <f t="shared" si="28"/>
        <v>#REF!</v>
      </c>
      <c r="K961" s="69" t="e">
        <f t="shared" si="29"/>
        <v>#REF!</v>
      </c>
    </row>
    <row r="962" spans="1:11" x14ac:dyDescent="0.25">
      <c r="A962" s="63" t="e">
        <f>IF(#REF!&lt;&gt;"",#REF!,"")</f>
        <v>#REF!</v>
      </c>
      <c r="B962" s="63" t="e">
        <f>IF(#REF!&lt;&gt;"",#REF!,"")</f>
        <v>#REF!</v>
      </c>
      <c r="C962" s="63" t="e">
        <f>IF(#REF!&lt;&gt;"",#REF!,"")</f>
        <v>#REF!</v>
      </c>
      <c r="D962" s="63" t="e">
        <f>IF(#REF!&lt;&gt;"",#REF!,"")</f>
        <v>#REF!</v>
      </c>
      <c r="E962" s="63" t="e">
        <f>IF(#REF!&lt;&gt;"",#REF!,"")</f>
        <v>#REF!</v>
      </c>
      <c r="F962" s="63" t="e">
        <f>IF(#REF!&lt;&gt;"",#REF!,"")</f>
        <v>#REF!</v>
      </c>
      <c r="G962" s="64" t="e">
        <f>IF(#REF!&lt;&gt;"",#REF!,"")</f>
        <v>#REF!</v>
      </c>
      <c r="H962" s="64" t="e">
        <f>IF(#REF!&lt;&gt;"",#REF!,"")</f>
        <v>#REF!</v>
      </c>
      <c r="I962" s="64" t="e">
        <f>IF(ISNA(VLOOKUP(B962,Base!$B$3:$I$198,8,0)),"",IF(VLOOKUP(B962,Base!$B$3:$I$198,8,0)&gt;42468,VLOOKUP(B962,Base!$B$3:$I$198,8,0),""))</f>
        <v>#REF!</v>
      </c>
      <c r="J962" s="63" t="e">
        <f t="shared" si="28"/>
        <v>#REF!</v>
      </c>
      <c r="K962" s="69" t="e">
        <f t="shared" si="29"/>
        <v>#REF!</v>
      </c>
    </row>
    <row r="963" spans="1:11" x14ac:dyDescent="0.25">
      <c r="A963" s="63" t="e">
        <f>IF(#REF!&lt;&gt;"",#REF!,"")</f>
        <v>#REF!</v>
      </c>
      <c r="B963" s="63" t="e">
        <f>IF(#REF!&lt;&gt;"",#REF!,"")</f>
        <v>#REF!</v>
      </c>
      <c r="C963" s="63" t="e">
        <f>IF(#REF!&lt;&gt;"",#REF!,"")</f>
        <v>#REF!</v>
      </c>
      <c r="D963" s="63" t="e">
        <f>IF(#REF!&lt;&gt;"",#REF!,"")</f>
        <v>#REF!</v>
      </c>
      <c r="E963" s="63" t="e">
        <f>IF(#REF!&lt;&gt;"",#REF!,"")</f>
        <v>#REF!</v>
      </c>
      <c r="F963" s="63" t="e">
        <f>IF(#REF!&lt;&gt;"",#REF!,"")</f>
        <v>#REF!</v>
      </c>
      <c r="G963" s="64" t="e">
        <f>IF(#REF!&lt;&gt;"",#REF!,"")</f>
        <v>#REF!</v>
      </c>
      <c r="H963" s="64" t="e">
        <f>IF(#REF!&lt;&gt;"",#REF!,"")</f>
        <v>#REF!</v>
      </c>
      <c r="I963" s="64" t="e">
        <f>IF(ISNA(VLOOKUP(B963,Base!$B$3:$I$198,8,0)),"",IF(VLOOKUP(B963,Base!$B$3:$I$198,8,0)&gt;42468,VLOOKUP(B963,Base!$B$3:$I$198,8,0),""))</f>
        <v>#REF!</v>
      </c>
      <c r="J963" s="63" t="e">
        <f t="shared" ref="J963:J1026" si="30">IF(E963&lt;&gt;"",IF(E963="NO",IF(ISNUMBER(G963),IF(ISNUMBER(H963),H963-G963,"Sin fecha final"),"Sin fecha inicial"),"Permanente"),"")</f>
        <v>#REF!</v>
      </c>
      <c r="K963" s="69" t="e">
        <f t="shared" ref="K963:K1026" si="31">IF(E963&lt;&gt;"",IF(E963="NO",IF(ISNUMBER(H963),IF(ISNUMBER(I963),I963-H963,"Sin fecha final"),"Sin fecha inicial"),"Permanente"),"")</f>
        <v>#REF!</v>
      </c>
    </row>
    <row r="964" spans="1:11" x14ac:dyDescent="0.25">
      <c r="A964" s="63" t="e">
        <f>IF(#REF!&lt;&gt;"",#REF!,"")</f>
        <v>#REF!</v>
      </c>
      <c r="B964" s="63" t="e">
        <f>IF(#REF!&lt;&gt;"",#REF!,"")</f>
        <v>#REF!</v>
      </c>
      <c r="C964" s="63" t="e">
        <f>IF(#REF!&lt;&gt;"",#REF!,"")</f>
        <v>#REF!</v>
      </c>
      <c r="D964" s="63" t="e">
        <f>IF(#REF!&lt;&gt;"",#REF!,"")</f>
        <v>#REF!</v>
      </c>
      <c r="E964" s="63" t="e">
        <f>IF(#REF!&lt;&gt;"",#REF!,"")</f>
        <v>#REF!</v>
      </c>
      <c r="F964" s="63" t="e">
        <f>IF(#REF!&lt;&gt;"",#REF!,"")</f>
        <v>#REF!</v>
      </c>
      <c r="G964" s="64" t="e">
        <f>IF(#REF!&lt;&gt;"",#REF!,"")</f>
        <v>#REF!</v>
      </c>
      <c r="H964" s="64" t="e">
        <f>IF(#REF!&lt;&gt;"",#REF!,"")</f>
        <v>#REF!</v>
      </c>
      <c r="I964" s="64" t="e">
        <f>IF(ISNA(VLOOKUP(B964,Base!$B$3:$I$198,8,0)),"",IF(VLOOKUP(B964,Base!$B$3:$I$198,8,0)&gt;42468,VLOOKUP(B964,Base!$B$3:$I$198,8,0),""))</f>
        <v>#REF!</v>
      </c>
      <c r="J964" s="63" t="e">
        <f t="shared" si="30"/>
        <v>#REF!</v>
      </c>
      <c r="K964" s="69" t="e">
        <f t="shared" si="31"/>
        <v>#REF!</v>
      </c>
    </row>
    <row r="965" spans="1:11" x14ac:dyDescent="0.25">
      <c r="A965" s="63" t="e">
        <f>IF(#REF!&lt;&gt;"",#REF!,"")</f>
        <v>#REF!</v>
      </c>
      <c r="B965" s="63" t="e">
        <f>IF(#REF!&lt;&gt;"",#REF!,"")</f>
        <v>#REF!</v>
      </c>
      <c r="C965" s="63" t="e">
        <f>IF(#REF!&lt;&gt;"",#REF!,"")</f>
        <v>#REF!</v>
      </c>
      <c r="D965" s="63" t="e">
        <f>IF(#REF!&lt;&gt;"",#REF!,"")</f>
        <v>#REF!</v>
      </c>
      <c r="E965" s="63" t="e">
        <f>IF(#REF!&lt;&gt;"",#REF!,"")</f>
        <v>#REF!</v>
      </c>
      <c r="F965" s="63" t="e">
        <f>IF(#REF!&lt;&gt;"",#REF!,"")</f>
        <v>#REF!</v>
      </c>
      <c r="G965" s="64" t="e">
        <f>IF(#REF!&lt;&gt;"",#REF!,"")</f>
        <v>#REF!</v>
      </c>
      <c r="H965" s="64" t="e">
        <f>IF(#REF!&lt;&gt;"",#REF!,"")</f>
        <v>#REF!</v>
      </c>
      <c r="I965" s="64" t="e">
        <f>IF(ISNA(VLOOKUP(B965,Base!$B$3:$I$198,8,0)),"",IF(VLOOKUP(B965,Base!$B$3:$I$198,8,0)&gt;42468,VLOOKUP(B965,Base!$B$3:$I$198,8,0),""))</f>
        <v>#REF!</v>
      </c>
      <c r="J965" s="63" t="e">
        <f t="shared" si="30"/>
        <v>#REF!</v>
      </c>
      <c r="K965" s="69" t="e">
        <f t="shared" si="31"/>
        <v>#REF!</v>
      </c>
    </row>
    <row r="966" spans="1:11" x14ac:dyDescent="0.25">
      <c r="A966" s="63" t="e">
        <f>IF(#REF!&lt;&gt;"",#REF!,"")</f>
        <v>#REF!</v>
      </c>
      <c r="B966" s="63" t="e">
        <f>IF(#REF!&lt;&gt;"",#REF!,"")</f>
        <v>#REF!</v>
      </c>
      <c r="C966" s="63" t="e">
        <f>IF(#REF!&lt;&gt;"",#REF!,"")</f>
        <v>#REF!</v>
      </c>
      <c r="D966" s="63" t="e">
        <f>IF(#REF!&lt;&gt;"",#REF!,"")</f>
        <v>#REF!</v>
      </c>
      <c r="E966" s="63" t="e">
        <f>IF(#REF!&lt;&gt;"",#REF!,"")</f>
        <v>#REF!</v>
      </c>
      <c r="F966" s="63" t="e">
        <f>IF(#REF!&lt;&gt;"",#REF!,"")</f>
        <v>#REF!</v>
      </c>
      <c r="G966" s="64" t="e">
        <f>IF(#REF!&lt;&gt;"",#REF!,"")</f>
        <v>#REF!</v>
      </c>
      <c r="H966" s="64" t="e">
        <f>IF(#REF!&lt;&gt;"",#REF!,"")</f>
        <v>#REF!</v>
      </c>
      <c r="I966" s="64" t="e">
        <f>IF(ISNA(VLOOKUP(B966,Base!$B$3:$I$198,8,0)),"",IF(VLOOKUP(B966,Base!$B$3:$I$198,8,0)&gt;42468,VLOOKUP(B966,Base!$B$3:$I$198,8,0),""))</f>
        <v>#REF!</v>
      </c>
      <c r="J966" s="63" t="e">
        <f t="shared" si="30"/>
        <v>#REF!</v>
      </c>
      <c r="K966" s="69" t="e">
        <f t="shared" si="31"/>
        <v>#REF!</v>
      </c>
    </row>
    <row r="967" spans="1:11" x14ac:dyDescent="0.25">
      <c r="A967" s="63" t="e">
        <f>IF(#REF!&lt;&gt;"",#REF!,"")</f>
        <v>#REF!</v>
      </c>
      <c r="B967" s="63" t="e">
        <f>IF(#REF!&lt;&gt;"",#REF!,"")</f>
        <v>#REF!</v>
      </c>
      <c r="C967" s="63" t="e">
        <f>IF(#REF!&lt;&gt;"",#REF!,"")</f>
        <v>#REF!</v>
      </c>
      <c r="D967" s="63" t="e">
        <f>IF(#REF!&lt;&gt;"",#REF!,"")</f>
        <v>#REF!</v>
      </c>
      <c r="E967" s="63" t="e">
        <f>IF(#REF!&lt;&gt;"",#REF!,"")</f>
        <v>#REF!</v>
      </c>
      <c r="F967" s="63" t="e">
        <f>IF(#REF!&lt;&gt;"",#REF!,"")</f>
        <v>#REF!</v>
      </c>
      <c r="G967" s="64" t="e">
        <f>IF(#REF!&lt;&gt;"",#REF!,"")</f>
        <v>#REF!</v>
      </c>
      <c r="H967" s="64" t="e">
        <f>IF(#REF!&lt;&gt;"",#REF!,"")</f>
        <v>#REF!</v>
      </c>
      <c r="I967" s="64" t="e">
        <f>IF(ISNA(VLOOKUP(B967,Base!$B$3:$I$198,8,0)),"",IF(VLOOKUP(B967,Base!$B$3:$I$198,8,0)&gt;42468,VLOOKUP(B967,Base!$B$3:$I$198,8,0),""))</f>
        <v>#REF!</v>
      </c>
      <c r="J967" s="63" t="e">
        <f t="shared" si="30"/>
        <v>#REF!</v>
      </c>
      <c r="K967" s="69" t="e">
        <f t="shared" si="31"/>
        <v>#REF!</v>
      </c>
    </row>
    <row r="968" spans="1:11" x14ac:dyDescent="0.25">
      <c r="A968" s="63" t="e">
        <f>IF(#REF!&lt;&gt;"",#REF!,"")</f>
        <v>#REF!</v>
      </c>
      <c r="B968" s="63" t="e">
        <f>IF(#REF!&lt;&gt;"",#REF!,"")</f>
        <v>#REF!</v>
      </c>
      <c r="C968" s="63" t="e">
        <f>IF(#REF!&lt;&gt;"",#REF!,"")</f>
        <v>#REF!</v>
      </c>
      <c r="D968" s="63" t="e">
        <f>IF(#REF!&lt;&gt;"",#REF!,"")</f>
        <v>#REF!</v>
      </c>
      <c r="E968" s="63" t="e">
        <f>IF(#REF!&lt;&gt;"",#REF!,"")</f>
        <v>#REF!</v>
      </c>
      <c r="F968" s="63" t="e">
        <f>IF(#REF!&lt;&gt;"",#REF!,"")</f>
        <v>#REF!</v>
      </c>
      <c r="G968" s="64" t="e">
        <f>IF(#REF!&lt;&gt;"",#REF!,"")</f>
        <v>#REF!</v>
      </c>
      <c r="H968" s="64" t="e">
        <f>IF(#REF!&lt;&gt;"",#REF!,"")</f>
        <v>#REF!</v>
      </c>
      <c r="I968" s="64" t="e">
        <f>IF(ISNA(VLOOKUP(B968,Base!$B$3:$I$198,8,0)),"",IF(VLOOKUP(B968,Base!$B$3:$I$198,8,0)&gt;42468,VLOOKUP(B968,Base!$B$3:$I$198,8,0),""))</f>
        <v>#REF!</v>
      </c>
      <c r="J968" s="63" t="e">
        <f t="shared" si="30"/>
        <v>#REF!</v>
      </c>
      <c r="K968" s="69" t="e">
        <f t="shared" si="31"/>
        <v>#REF!</v>
      </c>
    </row>
    <row r="969" spans="1:11" x14ac:dyDescent="0.25">
      <c r="A969" s="63" t="e">
        <f>IF(#REF!&lt;&gt;"",#REF!,"")</f>
        <v>#REF!</v>
      </c>
      <c r="B969" s="63" t="e">
        <f>IF(#REF!&lt;&gt;"",#REF!,"")</f>
        <v>#REF!</v>
      </c>
      <c r="C969" s="63" t="e">
        <f>IF(#REF!&lt;&gt;"",#REF!,"")</f>
        <v>#REF!</v>
      </c>
      <c r="D969" s="63" t="e">
        <f>IF(#REF!&lt;&gt;"",#REF!,"")</f>
        <v>#REF!</v>
      </c>
      <c r="E969" s="63" t="e">
        <f>IF(#REF!&lt;&gt;"",#REF!,"")</f>
        <v>#REF!</v>
      </c>
      <c r="F969" s="63" t="e">
        <f>IF(#REF!&lt;&gt;"",#REF!,"")</f>
        <v>#REF!</v>
      </c>
      <c r="G969" s="64" t="e">
        <f>IF(#REF!&lt;&gt;"",#REF!,"")</f>
        <v>#REF!</v>
      </c>
      <c r="H969" s="64" t="e">
        <f>IF(#REF!&lt;&gt;"",#REF!,"")</f>
        <v>#REF!</v>
      </c>
      <c r="I969" s="64" t="e">
        <f>IF(ISNA(VLOOKUP(B969,Base!$B$3:$I$198,8,0)),"",IF(VLOOKUP(B969,Base!$B$3:$I$198,8,0)&gt;42468,VLOOKUP(B969,Base!$B$3:$I$198,8,0),""))</f>
        <v>#REF!</v>
      </c>
      <c r="J969" s="63" t="e">
        <f t="shared" si="30"/>
        <v>#REF!</v>
      </c>
      <c r="K969" s="69" t="e">
        <f t="shared" si="31"/>
        <v>#REF!</v>
      </c>
    </row>
    <row r="970" spans="1:11" x14ac:dyDescent="0.25">
      <c r="A970" s="63" t="e">
        <f>IF(#REF!&lt;&gt;"",#REF!,"")</f>
        <v>#REF!</v>
      </c>
      <c r="B970" s="63" t="e">
        <f>IF(#REF!&lt;&gt;"",#REF!,"")</f>
        <v>#REF!</v>
      </c>
      <c r="C970" s="63" t="e">
        <f>IF(#REF!&lt;&gt;"",#REF!,"")</f>
        <v>#REF!</v>
      </c>
      <c r="D970" s="63" t="e">
        <f>IF(#REF!&lt;&gt;"",#REF!,"")</f>
        <v>#REF!</v>
      </c>
      <c r="E970" s="63" t="e">
        <f>IF(#REF!&lt;&gt;"",#REF!,"")</f>
        <v>#REF!</v>
      </c>
      <c r="F970" s="63" t="e">
        <f>IF(#REF!&lt;&gt;"",#REF!,"")</f>
        <v>#REF!</v>
      </c>
      <c r="G970" s="64" t="e">
        <f>IF(#REF!&lt;&gt;"",#REF!,"")</f>
        <v>#REF!</v>
      </c>
      <c r="H970" s="64" t="e">
        <f>IF(#REF!&lt;&gt;"",#REF!,"")</f>
        <v>#REF!</v>
      </c>
      <c r="I970" s="64" t="e">
        <f>IF(ISNA(VLOOKUP(B970,Base!$B$3:$I$198,8,0)),"",IF(VLOOKUP(B970,Base!$B$3:$I$198,8,0)&gt;42468,VLOOKUP(B970,Base!$B$3:$I$198,8,0),""))</f>
        <v>#REF!</v>
      </c>
      <c r="J970" s="63" t="e">
        <f t="shared" si="30"/>
        <v>#REF!</v>
      </c>
      <c r="K970" s="69" t="e">
        <f t="shared" si="31"/>
        <v>#REF!</v>
      </c>
    </row>
    <row r="971" spans="1:11" x14ac:dyDescent="0.25">
      <c r="A971" s="63" t="e">
        <f>IF(#REF!&lt;&gt;"",#REF!,"")</f>
        <v>#REF!</v>
      </c>
      <c r="B971" s="63" t="e">
        <f>IF(#REF!&lt;&gt;"",#REF!,"")</f>
        <v>#REF!</v>
      </c>
      <c r="C971" s="63" t="e">
        <f>IF(#REF!&lt;&gt;"",#REF!,"")</f>
        <v>#REF!</v>
      </c>
      <c r="D971" s="63" t="e">
        <f>IF(#REF!&lt;&gt;"",#REF!,"")</f>
        <v>#REF!</v>
      </c>
      <c r="E971" s="63" t="e">
        <f>IF(#REF!&lt;&gt;"",#REF!,"")</f>
        <v>#REF!</v>
      </c>
      <c r="F971" s="63" t="e">
        <f>IF(#REF!&lt;&gt;"",#REF!,"")</f>
        <v>#REF!</v>
      </c>
      <c r="G971" s="64" t="e">
        <f>IF(#REF!&lt;&gt;"",#REF!,"")</f>
        <v>#REF!</v>
      </c>
      <c r="H971" s="64" t="e">
        <f>IF(#REF!&lt;&gt;"",#REF!,"")</f>
        <v>#REF!</v>
      </c>
      <c r="I971" s="64" t="e">
        <f>IF(ISNA(VLOOKUP(B971,Base!$B$3:$I$198,8,0)),"",IF(VLOOKUP(B971,Base!$B$3:$I$198,8,0)&gt;42468,VLOOKUP(B971,Base!$B$3:$I$198,8,0),""))</f>
        <v>#REF!</v>
      </c>
      <c r="J971" s="63" t="e">
        <f t="shared" si="30"/>
        <v>#REF!</v>
      </c>
      <c r="K971" s="69" t="e">
        <f t="shared" si="31"/>
        <v>#REF!</v>
      </c>
    </row>
    <row r="972" spans="1:11" x14ac:dyDescent="0.25">
      <c r="A972" s="63" t="e">
        <f>IF(#REF!&lt;&gt;"",#REF!,"")</f>
        <v>#REF!</v>
      </c>
      <c r="B972" s="63" t="e">
        <f>IF(#REF!&lt;&gt;"",#REF!,"")</f>
        <v>#REF!</v>
      </c>
      <c r="C972" s="63" t="e">
        <f>IF(#REF!&lt;&gt;"",#REF!,"")</f>
        <v>#REF!</v>
      </c>
      <c r="D972" s="63" t="e">
        <f>IF(#REF!&lt;&gt;"",#REF!,"")</f>
        <v>#REF!</v>
      </c>
      <c r="E972" s="63" t="e">
        <f>IF(#REF!&lt;&gt;"",#REF!,"")</f>
        <v>#REF!</v>
      </c>
      <c r="F972" s="63" t="e">
        <f>IF(#REF!&lt;&gt;"",#REF!,"")</f>
        <v>#REF!</v>
      </c>
      <c r="G972" s="64" t="e">
        <f>IF(#REF!&lt;&gt;"",#REF!,"")</f>
        <v>#REF!</v>
      </c>
      <c r="H972" s="64" t="e">
        <f>IF(#REF!&lt;&gt;"",#REF!,"")</f>
        <v>#REF!</v>
      </c>
      <c r="I972" s="64" t="e">
        <f>IF(ISNA(VLOOKUP(B972,Base!$B$3:$I$198,8,0)),"",IF(VLOOKUP(B972,Base!$B$3:$I$198,8,0)&gt;42468,VLOOKUP(B972,Base!$B$3:$I$198,8,0),""))</f>
        <v>#REF!</v>
      </c>
      <c r="J972" s="63" t="e">
        <f t="shared" si="30"/>
        <v>#REF!</v>
      </c>
      <c r="K972" s="69" t="e">
        <f t="shared" si="31"/>
        <v>#REF!</v>
      </c>
    </row>
    <row r="973" spans="1:11" x14ac:dyDescent="0.25">
      <c r="A973" s="63" t="e">
        <f>IF(#REF!&lt;&gt;"",#REF!,"")</f>
        <v>#REF!</v>
      </c>
      <c r="B973" s="63" t="e">
        <f>IF(#REF!&lt;&gt;"",#REF!,"")</f>
        <v>#REF!</v>
      </c>
      <c r="C973" s="63" t="e">
        <f>IF(#REF!&lt;&gt;"",#REF!,"")</f>
        <v>#REF!</v>
      </c>
      <c r="D973" s="63" t="e">
        <f>IF(#REF!&lt;&gt;"",#REF!,"")</f>
        <v>#REF!</v>
      </c>
      <c r="E973" s="63" t="e">
        <f>IF(#REF!&lt;&gt;"",#REF!,"")</f>
        <v>#REF!</v>
      </c>
      <c r="F973" s="63" t="e">
        <f>IF(#REF!&lt;&gt;"",#REF!,"")</f>
        <v>#REF!</v>
      </c>
      <c r="G973" s="64" t="e">
        <f>IF(#REF!&lt;&gt;"",#REF!,"")</f>
        <v>#REF!</v>
      </c>
      <c r="H973" s="64" t="e">
        <f>IF(#REF!&lt;&gt;"",#REF!,"")</f>
        <v>#REF!</v>
      </c>
      <c r="I973" s="64" t="e">
        <f>IF(ISNA(VLOOKUP(B973,Base!$B$3:$I$198,8,0)),"",IF(VLOOKUP(B973,Base!$B$3:$I$198,8,0)&gt;42468,VLOOKUP(B973,Base!$B$3:$I$198,8,0),""))</f>
        <v>#REF!</v>
      </c>
      <c r="J973" s="63" t="e">
        <f t="shared" si="30"/>
        <v>#REF!</v>
      </c>
      <c r="K973" s="69" t="e">
        <f t="shared" si="31"/>
        <v>#REF!</v>
      </c>
    </row>
    <row r="974" spans="1:11" x14ac:dyDescent="0.25">
      <c r="A974" s="63" t="e">
        <f>IF(#REF!&lt;&gt;"",#REF!,"")</f>
        <v>#REF!</v>
      </c>
      <c r="B974" s="63" t="e">
        <f>IF(#REF!&lt;&gt;"",#REF!,"")</f>
        <v>#REF!</v>
      </c>
      <c r="C974" s="63" t="e">
        <f>IF(#REF!&lt;&gt;"",#REF!,"")</f>
        <v>#REF!</v>
      </c>
      <c r="D974" s="63" t="e">
        <f>IF(#REF!&lt;&gt;"",#REF!,"")</f>
        <v>#REF!</v>
      </c>
      <c r="E974" s="63" t="e">
        <f>IF(#REF!&lt;&gt;"",#REF!,"")</f>
        <v>#REF!</v>
      </c>
      <c r="F974" s="63" t="e">
        <f>IF(#REF!&lt;&gt;"",#REF!,"")</f>
        <v>#REF!</v>
      </c>
      <c r="G974" s="64" t="e">
        <f>IF(#REF!&lt;&gt;"",#REF!,"")</f>
        <v>#REF!</v>
      </c>
      <c r="H974" s="64" t="e">
        <f>IF(#REF!&lt;&gt;"",#REF!,"")</f>
        <v>#REF!</v>
      </c>
      <c r="I974" s="64" t="e">
        <f>IF(ISNA(VLOOKUP(B974,Base!$B$3:$I$198,8,0)),"",IF(VLOOKUP(B974,Base!$B$3:$I$198,8,0)&gt;42468,VLOOKUP(B974,Base!$B$3:$I$198,8,0),""))</f>
        <v>#REF!</v>
      </c>
      <c r="J974" s="63" t="e">
        <f t="shared" si="30"/>
        <v>#REF!</v>
      </c>
      <c r="K974" s="69" t="e">
        <f t="shared" si="31"/>
        <v>#REF!</v>
      </c>
    </row>
    <row r="975" spans="1:11" x14ac:dyDescent="0.25">
      <c r="A975" s="63" t="e">
        <f>IF(#REF!&lt;&gt;"",#REF!,"")</f>
        <v>#REF!</v>
      </c>
      <c r="B975" s="63" t="e">
        <f>IF(#REF!&lt;&gt;"",#REF!,"")</f>
        <v>#REF!</v>
      </c>
      <c r="C975" s="63" t="e">
        <f>IF(#REF!&lt;&gt;"",#REF!,"")</f>
        <v>#REF!</v>
      </c>
      <c r="D975" s="63" t="e">
        <f>IF(#REF!&lt;&gt;"",#REF!,"")</f>
        <v>#REF!</v>
      </c>
      <c r="E975" s="63" t="e">
        <f>IF(#REF!&lt;&gt;"",#REF!,"")</f>
        <v>#REF!</v>
      </c>
      <c r="F975" s="63" t="e">
        <f>IF(#REF!&lt;&gt;"",#REF!,"")</f>
        <v>#REF!</v>
      </c>
      <c r="G975" s="64" t="e">
        <f>IF(#REF!&lt;&gt;"",#REF!,"")</f>
        <v>#REF!</v>
      </c>
      <c r="H975" s="64" t="e">
        <f>IF(#REF!&lt;&gt;"",#REF!,"")</f>
        <v>#REF!</v>
      </c>
      <c r="I975" s="64" t="e">
        <f>IF(ISNA(VLOOKUP(B975,Base!$B$3:$I$198,8,0)),"",IF(VLOOKUP(B975,Base!$B$3:$I$198,8,0)&gt;42468,VLOOKUP(B975,Base!$B$3:$I$198,8,0),""))</f>
        <v>#REF!</v>
      </c>
      <c r="J975" s="63" t="e">
        <f t="shared" si="30"/>
        <v>#REF!</v>
      </c>
      <c r="K975" s="69" t="e">
        <f t="shared" si="31"/>
        <v>#REF!</v>
      </c>
    </row>
    <row r="976" spans="1:11" x14ac:dyDescent="0.25">
      <c r="A976" s="63" t="e">
        <f>IF(#REF!&lt;&gt;"",#REF!,"")</f>
        <v>#REF!</v>
      </c>
      <c r="B976" s="63" t="e">
        <f>IF(#REF!&lt;&gt;"",#REF!,"")</f>
        <v>#REF!</v>
      </c>
      <c r="C976" s="63" t="e">
        <f>IF(#REF!&lt;&gt;"",#REF!,"")</f>
        <v>#REF!</v>
      </c>
      <c r="D976" s="63" t="e">
        <f>IF(#REF!&lt;&gt;"",#REF!,"")</f>
        <v>#REF!</v>
      </c>
      <c r="E976" s="63" t="e">
        <f>IF(#REF!&lt;&gt;"",#REF!,"")</f>
        <v>#REF!</v>
      </c>
      <c r="F976" s="63" t="e">
        <f>IF(#REF!&lt;&gt;"",#REF!,"")</f>
        <v>#REF!</v>
      </c>
      <c r="G976" s="64" t="e">
        <f>IF(#REF!&lt;&gt;"",#REF!,"")</f>
        <v>#REF!</v>
      </c>
      <c r="H976" s="64" t="e">
        <f>IF(#REF!&lt;&gt;"",#REF!,"")</f>
        <v>#REF!</v>
      </c>
      <c r="I976" s="64" t="e">
        <f>IF(ISNA(VLOOKUP(B976,Base!$B$3:$I$198,8,0)),"",IF(VLOOKUP(B976,Base!$B$3:$I$198,8,0)&gt;42468,VLOOKUP(B976,Base!$B$3:$I$198,8,0),""))</f>
        <v>#REF!</v>
      </c>
      <c r="J976" s="63" t="e">
        <f t="shared" si="30"/>
        <v>#REF!</v>
      </c>
      <c r="K976" s="69" t="e">
        <f t="shared" si="31"/>
        <v>#REF!</v>
      </c>
    </row>
    <row r="977" spans="1:11" x14ac:dyDescent="0.25">
      <c r="A977" s="63" t="e">
        <f>IF(#REF!&lt;&gt;"",#REF!,"")</f>
        <v>#REF!</v>
      </c>
      <c r="B977" s="63" t="e">
        <f>IF(#REF!&lt;&gt;"",#REF!,"")</f>
        <v>#REF!</v>
      </c>
      <c r="C977" s="63" t="e">
        <f>IF(#REF!&lt;&gt;"",#REF!,"")</f>
        <v>#REF!</v>
      </c>
      <c r="D977" s="63" t="e">
        <f>IF(#REF!&lt;&gt;"",#REF!,"")</f>
        <v>#REF!</v>
      </c>
      <c r="E977" s="63" t="e">
        <f>IF(#REF!&lt;&gt;"",#REF!,"")</f>
        <v>#REF!</v>
      </c>
      <c r="F977" s="63" t="e">
        <f>IF(#REF!&lt;&gt;"",#REF!,"")</f>
        <v>#REF!</v>
      </c>
      <c r="G977" s="64" t="e">
        <f>IF(#REF!&lt;&gt;"",#REF!,"")</f>
        <v>#REF!</v>
      </c>
      <c r="H977" s="64" t="e">
        <f>IF(#REF!&lt;&gt;"",#REF!,"")</f>
        <v>#REF!</v>
      </c>
      <c r="I977" s="64" t="e">
        <f>IF(ISNA(VLOOKUP(B977,Base!$B$3:$I$198,8,0)),"",IF(VLOOKUP(B977,Base!$B$3:$I$198,8,0)&gt;42468,VLOOKUP(B977,Base!$B$3:$I$198,8,0),""))</f>
        <v>#REF!</v>
      </c>
      <c r="J977" s="63" t="e">
        <f t="shared" si="30"/>
        <v>#REF!</v>
      </c>
      <c r="K977" s="69" t="e">
        <f t="shared" si="31"/>
        <v>#REF!</v>
      </c>
    </row>
    <row r="978" spans="1:11" x14ac:dyDescent="0.25">
      <c r="A978" s="63" t="e">
        <f>IF(#REF!&lt;&gt;"",#REF!,"")</f>
        <v>#REF!</v>
      </c>
      <c r="B978" s="63" t="e">
        <f>IF(#REF!&lt;&gt;"",#REF!,"")</f>
        <v>#REF!</v>
      </c>
      <c r="C978" s="63" t="e">
        <f>IF(#REF!&lt;&gt;"",#REF!,"")</f>
        <v>#REF!</v>
      </c>
      <c r="D978" s="63" t="e">
        <f>IF(#REF!&lt;&gt;"",#REF!,"")</f>
        <v>#REF!</v>
      </c>
      <c r="E978" s="63" t="e">
        <f>IF(#REF!&lt;&gt;"",#REF!,"")</f>
        <v>#REF!</v>
      </c>
      <c r="F978" s="63" t="e">
        <f>IF(#REF!&lt;&gt;"",#REF!,"")</f>
        <v>#REF!</v>
      </c>
      <c r="G978" s="64" t="e">
        <f>IF(#REF!&lt;&gt;"",#REF!,"")</f>
        <v>#REF!</v>
      </c>
      <c r="H978" s="64" t="e">
        <f>IF(#REF!&lt;&gt;"",#REF!,"")</f>
        <v>#REF!</v>
      </c>
      <c r="I978" s="64" t="e">
        <f>IF(ISNA(VLOOKUP(B978,Base!$B$3:$I$198,8,0)),"",IF(VLOOKUP(B978,Base!$B$3:$I$198,8,0)&gt;42468,VLOOKUP(B978,Base!$B$3:$I$198,8,0),""))</f>
        <v>#REF!</v>
      </c>
      <c r="J978" s="63" t="e">
        <f t="shared" si="30"/>
        <v>#REF!</v>
      </c>
      <c r="K978" s="69" t="e">
        <f t="shared" si="31"/>
        <v>#REF!</v>
      </c>
    </row>
    <row r="979" spans="1:11" x14ac:dyDescent="0.25">
      <c r="A979" s="63" t="e">
        <f>IF(#REF!&lt;&gt;"",#REF!,"")</f>
        <v>#REF!</v>
      </c>
      <c r="B979" s="63" t="e">
        <f>IF(#REF!&lt;&gt;"",#REF!,"")</f>
        <v>#REF!</v>
      </c>
      <c r="C979" s="63" t="e">
        <f>IF(#REF!&lt;&gt;"",#REF!,"")</f>
        <v>#REF!</v>
      </c>
      <c r="D979" s="63" t="e">
        <f>IF(#REF!&lt;&gt;"",#REF!,"")</f>
        <v>#REF!</v>
      </c>
      <c r="E979" s="63" t="e">
        <f>IF(#REF!&lt;&gt;"",#REF!,"")</f>
        <v>#REF!</v>
      </c>
      <c r="F979" s="63" t="e">
        <f>IF(#REF!&lt;&gt;"",#REF!,"")</f>
        <v>#REF!</v>
      </c>
      <c r="G979" s="64" t="e">
        <f>IF(#REF!&lt;&gt;"",#REF!,"")</f>
        <v>#REF!</v>
      </c>
      <c r="H979" s="64" t="e">
        <f>IF(#REF!&lt;&gt;"",#REF!,"")</f>
        <v>#REF!</v>
      </c>
      <c r="I979" s="64" t="e">
        <f>IF(ISNA(VLOOKUP(B979,Base!$B$3:$I$198,8,0)),"",IF(VLOOKUP(B979,Base!$B$3:$I$198,8,0)&gt;42468,VLOOKUP(B979,Base!$B$3:$I$198,8,0),""))</f>
        <v>#REF!</v>
      </c>
      <c r="J979" s="63" t="e">
        <f t="shared" si="30"/>
        <v>#REF!</v>
      </c>
      <c r="K979" s="69" t="e">
        <f t="shared" si="31"/>
        <v>#REF!</v>
      </c>
    </row>
    <row r="980" spans="1:11" x14ac:dyDescent="0.25">
      <c r="A980" s="63" t="e">
        <f>IF(#REF!&lt;&gt;"",#REF!,"")</f>
        <v>#REF!</v>
      </c>
      <c r="B980" s="63" t="e">
        <f>IF(#REF!&lt;&gt;"",#REF!,"")</f>
        <v>#REF!</v>
      </c>
      <c r="C980" s="63" t="e">
        <f>IF(#REF!&lt;&gt;"",#REF!,"")</f>
        <v>#REF!</v>
      </c>
      <c r="D980" s="63" t="e">
        <f>IF(#REF!&lt;&gt;"",#REF!,"")</f>
        <v>#REF!</v>
      </c>
      <c r="E980" s="63" t="e">
        <f>IF(#REF!&lt;&gt;"",#REF!,"")</f>
        <v>#REF!</v>
      </c>
      <c r="F980" s="63" t="e">
        <f>IF(#REF!&lt;&gt;"",#REF!,"")</f>
        <v>#REF!</v>
      </c>
      <c r="G980" s="64" t="e">
        <f>IF(#REF!&lt;&gt;"",#REF!,"")</f>
        <v>#REF!</v>
      </c>
      <c r="H980" s="64" t="e">
        <f>IF(#REF!&lt;&gt;"",#REF!,"")</f>
        <v>#REF!</v>
      </c>
      <c r="I980" s="64" t="e">
        <f>IF(ISNA(VLOOKUP(B980,Base!$B$3:$I$198,8,0)),"",IF(VLOOKUP(B980,Base!$B$3:$I$198,8,0)&gt;42468,VLOOKUP(B980,Base!$B$3:$I$198,8,0),""))</f>
        <v>#REF!</v>
      </c>
      <c r="J980" s="63" t="e">
        <f t="shared" si="30"/>
        <v>#REF!</v>
      </c>
      <c r="K980" s="69" t="e">
        <f t="shared" si="31"/>
        <v>#REF!</v>
      </c>
    </row>
    <row r="981" spans="1:11" x14ac:dyDescent="0.25">
      <c r="A981" s="63" t="e">
        <f>IF(#REF!&lt;&gt;"",#REF!,"")</f>
        <v>#REF!</v>
      </c>
      <c r="B981" s="63" t="e">
        <f>IF(#REF!&lt;&gt;"",#REF!,"")</f>
        <v>#REF!</v>
      </c>
      <c r="C981" s="63" t="e">
        <f>IF(#REF!&lt;&gt;"",#REF!,"")</f>
        <v>#REF!</v>
      </c>
      <c r="D981" s="63" t="e">
        <f>IF(#REF!&lt;&gt;"",#REF!,"")</f>
        <v>#REF!</v>
      </c>
      <c r="E981" s="63" t="e">
        <f>IF(#REF!&lt;&gt;"",#REF!,"")</f>
        <v>#REF!</v>
      </c>
      <c r="F981" s="63" t="e">
        <f>IF(#REF!&lt;&gt;"",#REF!,"")</f>
        <v>#REF!</v>
      </c>
      <c r="G981" s="64" t="e">
        <f>IF(#REF!&lt;&gt;"",#REF!,"")</f>
        <v>#REF!</v>
      </c>
      <c r="H981" s="64" t="e">
        <f>IF(#REF!&lt;&gt;"",#REF!,"")</f>
        <v>#REF!</v>
      </c>
      <c r="I981" s="64" t="e">
        <f>IF(ISNA(VLOOKUP(B981,Base!$B$3:$I$198,8,0)),"",IF(VLOOKUP(B981,Base!$B$3:$I$198,8,0)&gt;42468,VLOOKUP(B981,Base!$B$3:$I$198,8,0),""))</f>
        <v>#REF!</v>
      </c>
      <c r="J981" s="63" t="e">
        <f t="shared" si="30"/>
        <v>#REF!</v>
      </c>
      <c r="K981" s="69" t="e">
        <f t="shared" si="31"/>
        <v>#REF!</v>
      </c>
    </row>
    <row r="982" spans="1:11" x14ac:dyDescent="0.25">
      <c r="A982" s="63" t="e">
        <f>IF(#REF!&lt;&gt;"",#REF!,"")</f>
        <v>#REF!</v>
      </c>
      <c r="B982" s="63" t="e">
        <f>IF(#REF!&lt;&gt;"",#REF!,"")</f>
        <v>#REF!</v>
      </c>
      <c r="C982" s="63" t="e">
        <f>IF(#REF!&lt;&gt;"",#REF!,"")</f>
        <v>#REF!</v>
      </c>
      <c r="D982" s="63" t="e">
        <f>IF(#REF!&lt;&gt;"",#REF!,"")</f>
        <v>#REF!</v>
      </c>
      <c r="E982" s="63" t="e">
        <f>IF(#REF!&lt;&gt;"",#REF!,"")</f>
        <v>#REF!</v>
      </c>
      <c r="F982" s="63" t="e">
        <f>IF(#REF!&lt;&gt;"",#REF!,"")</f>
        <v>#REF!</v>
      </c>
      <c r="G982" s="64" t="e">
        <f>IF(#REF!&lt;&gt;"",#REF!,"")</f>
        <v>#REF!</v>
      </c>
      <c r="H982" s="64" t="e">
        <f>IF(#REF!&lt;&gt;"",#REF!,"")</f>
        <v>#REF!</v>
      </c>
      <c r="I982" s="64" t="e">
        <f>IF(ISNA(VLOOKUP(B982,Base!$B$3:$I$198,8,0)),"",IF(VLOOKUP(B982,Base!$B$3:$I$198,8,0)&gt;42468,VLOOKUP(B982,Base!$B$3:$I$198,8,0),""))</f>
        <v>#REF!</v>
      </c>
      <c r="J982" s="63" t="e">
        <f t="shared" si="30"/>
        <v>#REF!</v>
      </c>
      <c r="K982" s="69" t="e">
        <f t="shared" si="31"/>
        <v>#REF!</v>
      </c>
    </row>
    <row r="983" spans="1:11" x14ac:dyDescent="0.25">
      <c r="A983" s="63" t="e">
        <f>IF(#REF!&lt;&gt;"",#REF!,"")</f>
        <v>#REF!</v>
      </c>
      <c r="B983" s="63" t="e">
        <f>IF(#REF!&lt;&gt;"",#REF!,"")</f>
        <v>#REF!</v>
      </c>
      <c r="C983" s="63" t="e">
        <f>IF(#REF!&lt;&gt;"",#REF!,"")</f>
        <v>#REF!</v>
      </c>
      <c r="D983" s="63" t="e">
        <f>IF(#REF!&lt;&gt;"",#REF!,"")</f>
        <v>#REF!</v>
      </c>
      <c r="E983" s="63" t="e">
        <f>IF(#REF!&lt;&gt;"",#REF!,"")</f>
        <v>#REF!</v>
      </c>
      <c r="F983" s="63" t="e">
        <f>IF(#REF!&lt;&gt;"",#REF!,"")</f>
        <v>#REF!</v>
      </c>
      <c r="G983" s="64" t="e">
        <f>IF(#REF!&lt;&gt;"",#REF!,"")</f>
        <v>#REF!</v>
      </c>
      <c r="H983" s="64" t="e">
        <f>IF(#REF!&lt;&gt;"",#REF!,"")</f>
        <v>#REF!</v>
      </c>
      <c r="I983" s="64" t="e">
        <f>IF(ISNA(VLOOKUP(B983,Base!$B$3:$I$198,8,0)),"",IF(VLOOKUP(B983,Base!$B$3:$I$198,8,0)&gt;42468,VLOOKUP(B983,Base!$B$3:$I$198,8,0),""))</f>
        <v>#REF!</v>
      </c>
      <c r="J983" s="63" t="e">
        <f t="shared" si="30"/>
        <v>#REF!</v>
      </c>
      <c r="K983" s="69" t="e">
        <f t="shared" si="31"/>
        <v>#REF!</v>
      </c>
    </row>
    <row r="984" spans="1:11" x14ac:dyDescent="0.25">
      <c r="A984" s="63" t="e">
        <f>IF(#REF!&lt;&gt;"",#REF!,"")</f>
        <v>#REF!</v>
      </c>
      <c r="B984" s="63" t="e">
        <f>IF(#REF!&lt;&gt;"",#REF!,"")</f>
        <v>#REF!</v>
      </c>
      <c r="C984" s="63" t="e">
        <f>IF(#REF!&lt;&gt;"",#REF!,"")</f>
        <v>#REF!</v>
      </c>
      <c r="D984" s="63" t="e">
        <f>IF(#REF!&lt;&gt;"",#REF!,"")</f>
        <v>#REF!</v>
      </c>
      <c r="E984" s="63" t="e">
        <f>IF(#REF!&lt;&gt;"",#REF!,"")</f>
        <v>#REF!</v>
      </c>
      <c r="F984" s="63" t="e">
        <f>IF(#REF!&lt;&gt;"",#REF!,"")</f>
        <v>#REF!</v>
      </c>
      <c r="G984" s="64" t="e">
        <f>IF(#REF!&lt;&gt;"",#REF!,"")</f>
        <v>#REF!</v>
      </c>
      <c r="H984" s="64" t="e">
        <f>IF(#REF!&lt;&gt;"",#REF!,"")</f>
        <v>#REF!</v>
      </c>
      <c r="I984" s="64" t="e">
        <f>IF(ISNA(VLOOKUP(B984,Base!$B$3:$I$198,8,0)),"",IF(VLOOKUP(B984,Base!$B$3:$I$198,8,0)&gt;42468,VLOOKUP(B984,Base!$B$3:$I$198,8,0),""))</f>
        <v>#REF!</v>
      </c>
      <c r="J984" s="63" t="e">
        <f t="shared" si="30"/>
        <v>#REF!</v>
      </c>
      <c r="K984" s="69" t="e">
        <f t="shared" si="31"/>
        <v>#REF!</v>
      </c>
    </row>
    <row r="985" spans="1:11" x14ac:dyDescent="0.25">
      <c r="A985" s="63" t="e">
        <f>IF(#REF!&lt;&gt;"",#REF!,"")</f>
        <v>#REF!</v>
      </c>
      <c r="B985" s="63" t="e">
        <f>IF(#REF!&lt;&gt;"",#REF!,"")</f>
        <v>#REF!</v>
      </c>
      <c r="C985" s="63" t="e">
        <f>IF(#REF!&lt;&gt;"",#REF!,"")</f>
        <v>#REF!</v>
      </c>
      <c r="D985" s="63" t="e">
        <f>IF(#REF!&lt;&gt;"",#REF!,"")</f>
        <v>#REF!</v>
      </c>
      <c r="E985" s="63" t="e">
        <f>IF(#REF!&lt;&gt;"",#REF!,"")</f>
        <v>#REF!</v>
      </c>
      <c r="F985" s="63" t="e">
        <f>IF(#REF!&lt;&gt;"",#REF!,"")</f>
        <v>#REF!</v>
      </c>
      <c r="G985" s="64" t="e">
        <f>IF(#REF!&lt;&gt;"",#REF!,"")</f>
        <v>#REF!</v>
      </c>
      <c r="H985" s="64" t="e">
        <f>IF(#REF!&lt;&gt;"",#REF!,"")</f>
        <v>#REF!</v>
      </c>
      <c r="I985" s="64" t="e">
        <f>IF(ISNA(VLOOKUP(B985,Base!$B$3:$I$198,8,0)),"",IF(VLOOKUP(B985,Base!$B$3:$I$198,8,0)&gt;42468,VLOOKUP(B985,Base!$B$3:$I$198,8,0),""))</f>
        <v>#REF!</v>
      </c>
      <c r="J985" s="63" t="e">
        <f t="shared" si="30"/>
        <v>#REF!</v>
      </c>
      <c r="K985" s="69" t="e">
        <f t="shared" si="31"/>
        <v>#REF!</v>
      </c>
    </row>
    <row r="986" spans="1:11" x14ac:dyDescent="0.25">
      <c r="A986" s="63" t="e">
        <f>IF(#REF!&lt;&gt;"",#REF!,"")</f>
        <v>#REF!</v>
      </c>
      <c r="B986" s="63" t="e">
        <f>IF(#REF!&lt;&gt;"",#REF!,"")</f>
        <v>#REF!</v>
      </c>
      <c r="C986" s="63" t="e">
        <f>IF(#REF!&lt;&gt;"",#REF!,"")</f>
        <v>#REF!</v>
      </c>
      <c r="D986" s="63" t="e">
        <f>IF(#REF!&lt;&gt;"",#REF!,"")</f>
        <v>#REF!</v>
      </c>
      <c r="E986" s="63" t="e">
        <f>IF(#REF!&lt;&gt;"",#REF!,"")</f>
        <v>#REF!</v>
      </c>
      <c r="F986" s="63" t="e">
        <f>IF(#REF!&lt;&gt;"",#REF!,"")</f>
        <v>#REF!</v>
      </c>
      <c r="G986" s="64" t="e">
        <f>IF(#REF!&lt;&gt;"",#REF!,"")</f>
        <v>#REF!</v>
      </c>
      <c r="H986" s="64" t="e">
        <f>IF(#REF!&lt;&gt;"",#REF!,"")</f>
        <v>#REF!</v>
      </c>
      <c r="I986" s="64" t="e">
        <f>IF(ISNA(VLOOKUP(B986,Base!$B$3:$I$198,8,0)),"",IF(VLOOKUP(B986,Base!$B$3:$I$198,8,0)&gt;42468,VLOOKUP(B986,Base!$B$3:$I$198,8,0),""))</f>
        <v>#REF!</v>
      </c>
      <c r="J986" s="63" t="e">
        <f t="shared" si="30"/>
        <v>#REF!</v>
      </c>
      <c r="K986" s="69" t="e">
        <f t="shared" si="31"/>
        <v>#REF!</v>
      </c>
    </row>
    <row r="987" spans="1:11" x14ac:dyDescent="0.25">
      <c r="A987" s="63" t="e">
        <f>IF(#REF!&lt;&gt;"",#REF!,"")</f>
        <v>#REF!</v>
      </c>
      <c r="B987" s="63" t="e">
        <f>IF(#REF!&lt;&gt;"",#REF!,"")</f>
        <v>#REF!</v>
      </c>
      <c r="C987" s="63" t="e">
        <f>IF(#REF!&lt;&gt;"",#REF!,"")</f>
        <v>#REF!</v>
      </c>
      <c r="D987" s="63" t="e">
        <f>IF(#REF!&lt;&gt;"",#REF!,"")</f>
        <v>#REF!</v>
      </c>
      <c r="E987" s="63" t="e">
        <f>IF(#REF!&lt;&gt;"",#REF!,"")</f>
        <v>#REF!</v>
      </c>
      <c r="F987" s="63" t="e">
        <f>IF(#REF!&lt;&gt;"",#REF!,"")</f>
        <v>#REF!</v>
      </c>
      <c r="G987" s="64" t="e">
        <f>IF(#REF!&lt;&gt;"",#REF!,"")</f>
        <v>#REF!</v>
      </c>
      <c r="H987" s="64" t="e">
        <f>IF(#REF!&lt;&gt;"",#REF!,"")</f>
        <v>#REF!</v>
      </c>
      <c r="I987" s="64" t="e">
        <f>IF(ISNA(VLOOKUP(B987,Base!$B$3:$I$198,8,0)),"",IF(VLOOKUP(B987,Base!$B$3:$I$198,8,0)&gt;42468,VLOOKUP(B987,Base!$B$3:$I$198,8,0),""))</f>
        <v>#REF!</v>
      </c>
      <c r="J987" s="63" t="e">
        <f t="shared" si="30"/>
        <v>#REF!</v>
      </c>
      <c r="K987" s="69" t="e">
        <f t="shared" si="31"/>
        <v>#REF!</v>
      </c>
    </row>
    <row r="988" spans="1:11" x14ac:dyDescent="0.25">
      <c r="A988" s="63" t="e">
        <f>IF(#REF!&lt;&gt;"",#REF!,"")</f>
        <v>#REF!</v>
      </c>
      <c r="B988" s="63" t="e">
        <f>IF(#REF!&lt;&gt;"",#REF!,"")</f>
        <v>#REF!</v>
      </c>
      <c r="C988" s="63" t="e">
        <f>IF(#REF!&lt;&gt;"",#REF!,"")</f>
        <v>#REF!</v>
      </c>
      <c r="D988" s="63" t="e">
        <f>IF(#REF!&lt;&gt;"",#REF!,"")</f>
        <v>#REF!</v>
      </c>
      <c r="E988" s="63" t="e">
        <f>IF(#REF!&lt;&gt;"",#REF!,"")</f>
        <v>#REF!</v>
      </c>
      <c r="F988" s="63" t="e">
        <f>IF(#REF!&lt;&gt;"",#REF!,"")</f>
        <v>#REF!</v>
      </c>
      <c r="G988" s="64" t="e">
        <f>IF(#REF!&lt;&gt;"",#REF!,"")</f>
        <v>#REF!</v>
      </c>
      <c r="H988" s="64" t="e">
        <f>IF(#REF!&lt;&gt;"",#REF!,"")</f>
        <v>#REF!</v>
      </c>
      <c r="I988" s="64" t="e">
        <f>IF(ISNA(VLOOKUP(B988,Base!$B$3:$I$198,8,0)),"",IF(VLOOKUP(B988,Base!$B$3:$I$198,8,0)&gt;42468,VLOOKUP(B988,Base!$B$3:$I$198,8,0),""))</f>
        <v>#REF!</v>
      </c>
      <c r="J988" s="63" t="e">
        <f t="shared" si="30"/>
        <v>#REF!</v>
      </c>
      <c r="K988" s="69" t="e">
        <f t="shared" si="31"/>
        <v>#REF!</v>
      </c>
    </row>
    <row r="989" spans="1:11" x14ac:dyDescent="0.25">
      <c r="A989" s="63" t="e">
        <f>IF(#REF!&lt;&gt;"",#REF!,"")</f>
        <v>#REF!</v>
      </c>
      <c r="B989" s="63" t="e">
        <f>IF(#REF!&lt;&gt;"",#REF!,"")</f>
        <v>#REF!</v>
      </c>
      <c r="C989" s="63" t="e">
        <f>IF(#REF!&lt;&gt;"",#REF!,"")</f>
        <v>#REF!</v>
      </c>
      <c r="D989" s="63" t="e">
        <f>IF(#REF!&lt;&gt;"",#REF!,"")</f>
        <v>#REF!</v>
      </c>
      <c r="E989" s="63" t="e">
        <f>IF(#REF!&lt;&gt;"",#REF!,"")</f>
        <v>#REF!</v>
      </c>
      <c r="F989" s="63" t="e">
        <f>IF(#REF!&lt;&gt;"",#REF!,"")</f>
        <v>#REF!</v>
      </c>
      <c r="G989" s="64" t="e">
        <f>IF(#REF!&lt;&gt;"",#REF!,"")</f>
        <v>#REF!</v>
      </c>
      <c r="H989" s="64" t="e">
        <f>IF(#REF!&lt;&gt;"",#REF!,"")</f>
        <v>#REF!</v>
      </c>
      <c r="I989" s="64" t="e">
        <f>IF(ISNA(VLOOKUP(B989,Base!$B$3:$I$198,8,0)),"",IF(VLOOKUP(B989,Base!$B$3:$I$198,8,0)&gt;42468,VLOOKUP(B989,Base!$B$3:$I$198,8,0),""))</f>
        <v>#REF!</v>
      </c>
      <c r="J989" s="63" t="e">
        <f t="shared" si="30"/>
        <v>#REF!</v>
      </c>
      <c r="K989" s="69" t="e">
        <f t="shared" si="31"/>
        <v>#REF!</v>
      </c>
    </row>
    <row r="990" spans="1:11" x14ac:dyDescent="0.25">
      <c r="A990" s="63" t="e">
        <f>IF(#REF!&lt;&gt;"",#REF!,"")</f>
        <v>#REF!</v>
      </c>
      <c r="B990" s="63" t="e">
        <f>IF(#REF!&lt;&gt;"",#REF!,"")</f>
        <v>#REF!</v>
      </c>
      <c r="C990" s="63" t="e">
        <f>IF(#REF!&lt;&gt;"",#REF!,"")</f>
        <v>#REF!</v>
      </c>
      <c r="D990" s="63" t="e">
        <f>IF(#REF!&lt;&gt;"",#REF!,"")</f>
        <v>#REF!</v>
      </c>
      <c r="E990" s="63" t="e">
        <f>IF(#REF!&lt;&gt;"",#REF!,"")</f>
        <v>#REF!</v>
      </c>
      <c r="F990" s="63" t="e">
        <f>IF(#REF!&lt;&gt;"",#REF!,"")</f>
        <v>#REF!</v>
      </c>
      <c r="G990" s="64" t="e">
        <f>IF(#REF!&lt;&gt;"",#REF!,"")</f>
        <v>#REF!</v>
      </c>
      <c r="H990" s="64" t="e">
        <f>IF(#REF!&lt;&gt;"",#REF!,"")</f>
        <v>#REF!</v>
      </c>
      <c r="I990" s="64" t="e">
        <f>IF(ISNA(VLOOKUP(B990,Base!$B$3:$I$198,8,0)),"",IF(VLOOKUP(B990,Base!$B$3:$I$198,8,0)&gt;42468,VLOOKUP(B990,Base!$B$3:$I$198,8,0),""))</f>
        <v>#REF!</v>
      </c>
      <c r="J990" s="63" t="e">
        <f t="shared" si="30"/>
        <v>#REF!</v>
      </c>
      <c r="K990" s="69" t="e">
        <f t="shared" si="31"/>
        <v>#REF!</v>
      </c>
    </row>
    <row r="991" spans="1:11" x14ac:dyDescent="0.25">
      <c r="A991" s="63" t="e">
        <f>IF(#REF!&lt;&gt;"",#REF!,"")</f>
        <v>#REF!</v>
      </c>
      <c r="B991" s="63" t="e">
        <f>IF(#REF!&lt;&gt;"",#REF!,"")</f>
        <v>#REF!</v>
      </c>
      <c r="C991" s="63" t="e">
        <f>IF(#REF!&lt;&gt;"",#REF!,"")</f>
        <v>#REF!</v>
      </c>
      <c r="D991" s="63" t="e">
        <f>IF(#REF!&lt;&gt;"",#REF!,"")</f>
        <v>#REF!</v>
      </c>
      <c r="E991" s="63" t="e">
        <f>IF(#REF!&lt;&gt;"",#REF!,"")</f>
        <v>#REF!</v>
      </c>
      <c r="F991" s="63" t="e">
        <f>IF(#REF!&lt;&gt;"",#REF!,"")</f>
        <v>#REF!</v>
      </c>
      <c r="G991" s="64" t="e">
        <f>IF(#REF!&lt;&gt;"",#REF!,"")</f>
        <v>#REF!</v>
      </c>
      <c r="H991" s="64" t="e">
        <f>IF(#REF!&lt;&gt;"",#REF!,"")</f>
        <v>#REF!</v>
      </c>
      <c r="I991" s="64" t="e">
        <f>IF(ISNA(VLOOKUP(B991,Base!$B$3:$I$198,8,0)),"",IF(VLOOKUP(B991,Base!$B$3:$I$198,8,0)&gt;42468,VLOOKUP(B991,Base!$B$3:$I$198,8,0),""))</f>
        <v>#REF!</v>
      </c>
      <c r="J991" s="63" t="e">
        <f t="shared" si="30"/>
        <v>#REF!</v>
      </c>
      <c r="K991" s="69" t="e">
        <f t="shared" si="31"/>
        <v>#REF!</v>
      </c>
    </row>
    <row r="992" spans="1:11" x14ac:dyDescent="0.25">
      <c r="A992" s="63" t="e">
        <f>IF(#REF!&lt;&gt;"",#REF!,"")</f>
        <v>#REF!</v>
      </c>
      <c r="B992" s="63" t="e">
        <f>IF(#REF!&lt;&gt;"",#REF!,"")</f>
        <v>#REF!</v>
      </c>
      <c r="C992" s="63" t="e">
        <f>IF(#REF!&lt;&gt;"",#REF!,"")</f>
        <v>#REF!</v>
      </c>
      <c r="D992" s="63" t="e">
        <f>IF(#REF!&lt;&gt;"",#REF!,"")</f>
        <v>#REF!</v>
      </c>
      <c r="E992" s="63" t="e">
        <f>IF(#REF!&lt;&gt;"",#REF!,"")</f>
        <v>#REF!</v>
      </c>
      <c r="F992" s="63" t="e">
        <f>IF(#REF!&lt;&gt;"",#REF!,"")</f>
        <v>#REF!</v>
      </c>
      <c r="G992" s="64" t="e">
        <f>IF(#REF!&lt;&gt;"",#REF!,"")</f>
        <v>#REF!</v>
      </c>
      <c r="H992" s="64" t="e">
        <f>IF(#REF!&lt;&gt;"",#REF!,"")</f>
        <v>#REF!</v>
      </c>
      <c r="I992" s="64" t="e">
        <f>IF(ISNA(VLOOKUP(B992,Base!$B$3:$I$198,8,0)),"",IF(VLOOKUP(B992,Base!$B$3:$I$198,8,0)&gt;42468,VLOOKUP(B992,Base!$B$3:$I$198,8,0),""))</f>
        <v>#REF!</v>
      </c>
      <c r="J992" s="63" t="e">
        <f t="shared" si="30"/>
        <v>#REF!</v>
      </c>
      <c r="K992" s="69" t="e">
        <f t="shared" si="31"/>
        <v>#REF!</v>
      </c>
    </row>
    <row r="993" spans="1:11" x14ac:dyDescent="0.25">
      <c r="A993" s="63" t="e">
        <f>IF(#REF!&lt;&gt;"",#REF!,"")</f>
        <v>#REF!</v>
      </c>
      <c r="B993" s="63" t="e">
        <f>IF(#REF!&lt;&gt;"",#REF!,"")</f>
        <v>#REF!</v>
      </c>
      <c r="C993" s="63" t="e">
        <f>IF(#REF!&lt;&gt;"",#REF!,"")</f>
        <v>#REF!</v>
      </c>
      <c r="D993" s="63" t="e">
        <f>IF(#REF!&lt;&gt;"",#REF!,"")</f>
        <v>#REF!</v>
      </c>
      <c r="E993" s="63" t="e">
        <f>IF(#REF!&lt;&gt;"",#REF!,"")</f>
        <v>#REF!</v>
      </c>
      <c r="F993" s="63" t="e">
        <f>IF(#REF!&lt;&gt;"",#REF!,"")</f>
        <v>#REF!</v>
      </c>
      <c r="G993" s="64" t="e">
        <f>IF(#REF!&lt;&gt;"",#REF!,"")</f>
        <v>#REF!</v>
      </c>
      <c r="H993" s="64" t="e">
        <f>IF(#REF!&lt;&gt;"",#REF!,"")</f>
        <v>#REF!</v>
      </c>
      <c r="I993" s="64" t="e">
        <f>IF(ISNA(VLOOKUP(B993,Base!$B$3:$I$198,8,0)),"",IF(VLOOKUP(B993,Base!$B$3:$I$198,8,0)&gt;42468,VLOOKUP(B993,Base!$B$3:$I$198,8,0),""))</f>
        <v>#REF!</v>
      </c>
      <c r="J993" s="63" t="e">
        <f t="shared" si="30"/>
        <v>#REF!</v>
      </c>
      <c r="K993" s="69" t="e">
        <f t="shared" si="31"/>
        <v>#REF!</v>
      </c>
    </row>
    <row r="994" spans="1:11" x14ac:dyDescent="0.25">
      <c r="A994" s="63" t="e">
        <f>IF(#REF!&lt;&gt;"",#REF!,"")</f>
        <v>#REF!</v>
      </c>
      <c r="B994" s="63" t="e">
        <f>IF(#REF!&lt;&gt;"",#REF!,"")</f>
        <v>#REF!</v>
      </c>
      <c r="C994" s="63" t="e">
        <f>IF(#REF!&lt;&gt;"",#REF!,"")</f>
        <v>#REF!</v>
      </c>
      <c r="D994" s="63" t="e">
        <f>IF(#REF!&lt;&gt;"",#REF!,"")</f>
        <v>#REF!</v>
      </c>
      <c r="E994" s="63" t="e">
        <f>IF(#REF!&lt;&gt;"",#REF!,"")</f>
        <v>#REF!</v>
      </c>
      <c r="F994" s="63" t="e">
        <f>IF(#REF!&lt;&gt;"",#REF!,"")</f>
        <v>#REF!</v>
      </c>
      <c r="G994" s="64" t="e">
        <f>IF(#REF!&lt;&gt;"",#REF!,"")</f>
        <v>#REF!</v>
      </c>
      <c r="H994" s="64" t="e">
        <f>IF(#REF!&lt;&gt;"",#REF!,"")</f>
        <v>#REF!</v>
      </c>
      <c r="I994" s="64" t="e">
        <f>IF(ISNA(VLOOKUP(B994,Base!$B$3:$I$198,8,0)),"",IF(VLOOKUP(B994,Base!$B$3:$I$198,8,0)&gt;42468,VLOOKUP(B994,Base!$B$3:$I$198,8,0),""))</f>
        <v>#REF!</v>
      </c>
      <c r="J994" s="63" t="e">
        <f t="shared" si="30"/>
        <v>#REF!</v>
      </c>
      <c r="K994" s="69" t="e">
        <f t="shared" si="31"/>
        <v>#REF!</v>
      </c>
    </row>
    <row r="995" spans="1:11" x14ac:dyDescent="0.25">
      <c r="A995" s="63" t="e">
        <f>IF(#REF!&lt;&gt;"",#REF!,"")</f>
        <v>#REF!</v>
      </c>
      <c r="B995" s="63" t="e">
        <f>IF(#REF!&lt;&gt;"",#REF!,"")</f>
        <v>#REF!</v>
      </c>
      <c r="C995" s="63" t="e">
        <f>IF(#REF!&lt;&gt;"",#REF!,"")</f>
        <v>#REF!</v>
      </c>
      <c r="D995" s="63" t="e">
        <f>IF(#REF!&lt;&gt;"",#REF!,"")</f>
        <v>#REF!</v>
      </c>
      <c r="E995" s="63" t="e">
        <f>IF(#REF!&lt;&gt;"",#REF!,"")</f>
        <v>#REF!</v>
      </c>
      <c r="F995" s="63" t="e">
        <f>IF(#REF!&lt;&gt;"",#REF!,"")</f>
        <v>#REF!</v>
      </c>
      <c r="G995" s="64" t="e">
        <f>IF(#REF!&lt;&gt;"",#REF!,"")</f>
        <v>#REF!</v>
      </c>
      <c r="H995" s="64" t="e">
        <f>IF(#REF!&lt;&gt;"",#REF!,"")</f>
        <v>#REF!</v>
      </c>
      <c r="I995" s="64" t="e">
        <f>IF(ISNA(VLOOKUP(B995,Base!$B$3:$I$198,8,0)),"",IF(VLOOKUP(B995,Base!$B$3:$I$198,8,0)&gt;42468,VLOOKUP(B995,Base!$B$3:$I$198,8,0),""))</f>
        <v>#REF!</v>
      </c>
      <c r="J995" s="63" t="e">
        <f t="shared" si="30"/>
        <v>#REF!</v>
      </c>
      <c r="K995" s="69" t="e">
        <f t="shared" si="31"/>
        <v>#REF!</v>
      </c>
    </row>
    <row r="996" spans="1:11" x14ac:dyDescent="0.25">
      <c r="A996" s="63" t="e">
        <f>IF(#REF!&lt;&gt;"",#REF!,"")</f>
        <v>#REF!</v>
      </c>
      <c r="B996" s="63" t="e">
        <f>IF(#REF!&lt;&gt;"",#REF!,"")</f>
        <v>#REF!</v>
      </c>
      <c r="C996" s="63" t="e">
        <f>IF(#REF!&lt;&gt;"",#REF!,"")</f>
        <v>#REF!</v>
      </c>
      <c r="D996" s="63" t="e">
        <f>IF(#REF!&lt;&gt;"",#REF!,"")</f>
        <v>#REF!</v>
      </c>
      <c r="E996" s="63" t="e">
        <f>IF(#REF!&lt;&gt;"",#REF!,"")</f>
        <v>#REF!</v>
      </c>
      <c r="F996" s="63" t="e">
        <f>IF(#REF!&lt;&gt;"",#REF!,"")</f>
        <v>#REF!</v>
      </c>
      <c r="G996" s="64" t="e">
        <f>IF(#REF!&lt;&gt;"",#REF!,"")</f>
        <v>#REF!</v>
      </c>
      <c r="H996" s="64" t="e">
        <f>IF(#REF!&lt;&gt;"",#REF!,"")</f>
        <v>#REF!</v>
      </c>
      <c r="I996" s="64" t="e">
        <f>IF(ISNA(VLOOKUP(B996,Base!$B$3:$I$198,8,0)),"",IF(VLOOKUP(B996,Base!$B$3:$I$198,8,0)&gt;42468,VLOOKUP(B996,Base!$B$3:$I$198,8,0),""))</f>
        <v>#REF!</v>
      </c>
      <c r="J996" s="63" t="e">
        <f t="shared" si="30"/>
        <v>#REF!</v>
      </c>
      <c r="K996" s="69" t="e">
        <f t="shared" si="31"/>
        <v>#REF!</v>
      </c>
    </row>
    <row r="997" spans="1:11" x14ac:dyDescent="0.25">
      <c r="A997" s="63" t="e">
        <f>IF(#REF!&lt;&gt;"",#REF!,"")</f>
        <v>#REF!</v>
      </c>
      <c r="B997" s="63" t="e">
        <f>IF(#REF!&lt;&gt;"",#REF!,"")</f>
        <v>#REF!</v>
      </c>
      <c r="C997" s="63" t="e">
        <f>IF(#REF!&lt;&gt;"",#REF!,"")</f>
        <v>#REF!</v>
      </c>
      <c r="D997" s="63" t="e">
        <f>IF(#REF!&lt;&gt;"",#REF!,"")</f>
        <v>#REF!</v>
      </c>
      <c r="E997" s="63" t="e">
        <f>IF(#REF!&lt;&gt;"",#REF!,"")</f>
        <v>#REF!</v>
      </c>
      <c r="F997" s="63" t="e">
        <f>IF(#REF!&lt;&gt;"",#REF!,"")</f>
        <v>#REF!</v>
      </c>
      <c r="G997" s="64" t="e">
        <f>IF(#REF!&lt;&gt;"",#REF!,"")</f>
        <v>#REF!</v>
      </c>
      <c r="H997" s="64" t="e">
        <f>IF(#REF!&lt;&gt;"",#REF!,"")</f>
        <v>#REF!</v>
      </c>
      <c r="I997" s="64" t="e">
        <f>IF(ISNA(VLOOKUP(B997,Base!$B$3:$I$198,8,0)),"",IF(VLOOKUP(B997,Base!$B$3:$I$198,8,0)&gt;42468,VLOOKUP(B997,Base!$B$3:$I$198,8,0),""))</f>
        <v>#REF!</v>
      </c>
      <c r="J997" s="63" t="e">
        <f t="shared" si="30"/>
        <v>#REF!</v>
      </c>
      <c r="K997" s="69" t="e">
        <f t="shared" si="31"/>
        <v>#REF!</v>
      </c>
    </row>
    <row r="998" spans="1:11" x14ac:dyDescent="0.25">
      <c r="A998" s="63" t="e">
        <f>IF(#REF!&lt;&gt;"",#REF!,"")</f>
        <v>#REF!</v>
      </c>
      <c r="B998" s="63" t="e">
        <f>IF(#REF!&lt;&gt;"",#REF!,"")</f>
        <v>#REF!</v>
      </c>
      <c r="C998" s="63" t="e">
        <f>IF(#REF!&lt;&gt;"",#REF!,"")</f>
        <v>#REF!</v>
      </c>
      <c r="D998" s="63" t="e">
        <f>IF(#REF!&lt;&gt;"",#REF!,"")</f>
        <v>#REF!</v>
      </c>
      <c r="E998" s="63" t="e">
        <f>IF(#REF!&lt;&gt;"",#REF!,"")</f>
        <v>#REF!</v>
      </c>
      <c r="F998" s="63" t="e">
        <f>IF(#REF!&lt;&gt;"",#REF!,"")</f>
        <v>#REF!</v>
      </c>
      <c r="G998" s="64" t="e">
        <f>IF(#REF!&lt;&gt;"",#REF!,"")</f>
        <v>#REF!</v>
      </c>
      <c r="H998" s="64" t="e">
        <f>IF(#REF!&lt;&gt;"",#REF!,"")</f>
        <v>#REF!</v>
      </c>
      <c r="I998" s="64" t="e">
        <f>IF(ISNA(VLOOKUP(B998,Base!$B$3:$I$198,8,0)),"",IF(VLOOKUP(B998,Base!$B$3:$I$198,8,0)&gt;42468,VLOOKUP(B998,Base!$B$3:$I$198,8,0),""))</f>
        <v>#REF!</v>
      </c>
      <c r="J998" s="63" t="e">
        <f t="shared" si="30"/>
        <v>#REF!</v>
      </c>
      <c r="K998" s="69" t="e">
        <f t="shared" si="31"/>
        <v>#REF!</v>
      </c>
    </row>
    <row r="999" spans="1:11" x14ac:dyDescent="0.25">
      <c r="A999" s="63" t="e">
        <f>IF(#REF!&lt;&gt;"",#REF!,"")</f>
        <v>#REF!</v>
      </c>
      <c r="B999" s="63" t="e">
        <f>IF(#REF!&lt;&gt;"",#REF!,"")</f>
        <v>#REF!</v>
      </c>
      <c r="C999" s="63" t="e">
        <f>IF(#REF!&lt;&gt;"",#REF!,"")</f>
        <v>#REF!</v>
      </c>
      <c r="D999" s="63" t="e">
        <f>IF(#REF!&lt;&gt;"",#REF!,"")</f>
        <v>#REF!</v>
      </c>
      <c r="E999" s="63" t="e">
        <f>IF(#REF!&lt;&gt;"",#REF!,"")</f>
        <v>#REF!</v>
      </c>
      <c r="F999" s="63" t="e">
        <f>IF(#REF!&lt;&gt;"",#REF!,"")</f>
        <v>#REF!</v>
      </c>
      <c r="G999" s="64" t="e">
        <f>IF(#REF!&lt;&gt;"",#REF!,"")</f>
        <v>#REF!</v>
      </c>
      <c r="H999" s="64" t="e">
        <f>IF(#REF!&lt;&gt;"",#REF!,"")</f>
        <v>#REF!</v>
      </c>
      <c r="I999" s="64" t="e">
        <f>IF(ISNA(VLOOKUP(B999,Base!$B$3:$I$198,8,0)),"",IF(VLOOKUP(B999,Base!$B$3:$I$198,8,0)&gt;42468,VLOOKUP(B999,Base!$B$3:$I$198,8,0),""))</f>
        <v>#REF!</v>
      </c>
      <c r="J999" s="63" t="e">
        <f t="shared" si="30"/>
        <v>#REF!</v>
      </c>
      <c r="K999" s="69" t="e">
        <f t="shared" si="31"/>
        <v>#REF!</v>
      </c>
    </row>
    <row r="1000" spans="1:11" x14ac:dyDescent="0.25">
      <c r="A1000" s="63" t="e">
        <f>IF(#REF!&lt;&gt;"",#REF!,"")</f>
        <v>#REF!</v>
      </c>
      <c r="B1000" s="63" t="e">
        <f>IF(#REF!&lt;&gt;"",#REF!,"")</f>
        <v>#REF!</v>
      </c>
      <c r="C1000" s="63" t="e">
        <f>IF(#REF!&lt;&gt;"",#REF!,"")</f>
        <v>#REF!</v>
      </c>
      <c r="D1000" s="63" t="e">
        <f>IF(#REF!&lt;&gt;"",#REF!,"")</f>
        <v>#REF!</v>
      </c>
      <c r="E1000" s="63" t="e">
        <f>IF(#REF!&lt;&gt;"",#REF!,"")</f>
        <v>#REF!</v>
      </c>
      <c r="F1000" s="63" t="e">
        <f>IF(#REF!&lt;&gt;"",#REF!,"")</f>
        <v>#REF!</v>
      </c>
      <c r="G1000" s="64" t="e">
        <f>IF(#REF!&lt;&gt;"",#REF!,"")</f>
        <v>#REF!</v>
      </c>
      <c r="H1000" s="64" t="e">
        <f>IF(#REF!&lt;&gt;"",#REF!,"")</f>
        <v>#REF!</v>
      </c>
      <c r="I1000" s="64" t="e">
        <f>IF(ISNA(VLOOKUP(B1000,Base!$B$3:$I$198,8,0)),"",IF(VLOOKUP(B1000,Base!$B$3:$I$198,8,0)&gt;42468,VLOOKUP(B1000,Base!$B$3:$I$198,8,0),""))</f>
        <v>#REF!</v>
      </c>
      <c r="J1000" s="63" t="e">
        <f t="shared" si="30"/>
        <v>#REF!</v>
      </c>
      <c r="K1000" s="69" t="e">
        <f t="shared" si="31"/>
        <v>#REF!</v>
      </c>
    </row>
    <row r="1001" spans="1:11" x14ac:dyDescent="0.25">
      <c r="A1001" s="63" t="e">
        <f>IF(#REF!&lt;&gt;"",#REF!,"")</f>
        <v>#REF!</v>
      </c>
      <c r="B1001" s="63" t="e">
        <f>IF(#REF!&lt;&gt;"",#REF!,"")</f>
        <v>#REF!</v>
      </c>
      <c r="C1001" s="63" t="e">
        <f>IF(#REF!&lt;&gt;"",#REF!,"")</f>
        <v>#REF!</v>
      </c>
      <c r="D1001" s="63" t="e">
        <f>IF(#REF!&lt;&gt;"",#REF!,"")</f>
        <v>#REF!</v>
      </c>
      <c r="E1001" s="63" t="e">
        <f>IF(#REF!&lt;&gt;"",#REF!,"")</f>
        <v>#REF!</v>
      </c>
      <c r="F1001" s="63" t="e">
        <f>IF(#REF!&lt;&gt;"",#REF!,"")</f>
        <v>#REF!</v>
      </c>
      <c r="G1001" s="64" t="e">
        <f>IF(#REF!&lt;&gt;"",#REF!,"")</f>
        <v>#REF!</v>
      </c>
      <c r="H1001" s="64" t="e">
        <f>IF(#REF!&lt;&gt;"",#REF!,"")</f>
        <v>#REF!</v>
      </c>
      <c r="I1001" s="64" t="e">
        <f>IF(ISNA(VLOOKUP(B1001,Base!$B$3:$I$198,8,0)),"",IF(VLOOKUP(B1001,Base!$B$3:$I$198,8,0)&gt;42468,VLOOKUP(B1001,Base!$B$3:$I$198,8,0),""))</f>
        <v>#REF!</v>
      </c>
      <c r="J1001" s="63" t="e">
        <f t="shared" si="30"/>
        <v>#REF!</v>
      </c>
      <c r="K1001" s="69" t="e">
        <f t="shared" si="31"/>
        <v>#REF!</v>
      </c>
    </row>
    <row r="1002" spans="1:11" x14ac:dyDescent="0.25">
      <c r="A1002" s="63" t="e">
        <f>IF(#REF!&lt;&gt;"",#REF!,"")</f>
        <v>#REF!</v>
      </c>
      <c r="B1002" s="63" t="e">
        <f>IF(#REF!&lt;&gt;"",#REF!,"")</f>
        <v>#REF!</v>
      </c>
      <c r="C1002" s="63" t="e">
        <f>IF(#REF!&lt;&gt;"",#REF!,"")</f>
        <v>#REF!</v>
      </c>
      <c r="D1002" s="63" t="e">
        <f>IF(#REF!&lt;&gt;"",#REF!,"")</f>
        <v>#REF!</v>
      </c>
      <c r="E1002" s="63" t="e">
        <f>IF(#REF!&lt;&gt;"",#REF!,"")</f>
        <v>#REF!</v>
      </c>
      <c r="F1002" s="63" t="e">
        <f>IF(#REF!&lt;&gt;"",#REF!,"")</f>
        <v>#REF!</v>
      </c>
      <c r="G1002" s="64" t="e">
        <f>IF(#REF!&lt;&gt;"",#REF!,"")</f>
        <v>#REF!</v>
      </c>
      <c r="H1002" s="64" t="e">
        <f>IF(#REF!&lt;&gt;"",#REF!,"")</f>
        <v>#REF!</v>
      </c>
      <c r="I1002" s="64" t="e">
        <f>IF(ISNA(VLOOKUP(B1002,Base!$B$3:$I$198,8,0)),"",IF(VLOOKUP(B1002,Base!$B$3:$I$198,8,0)&gt;42468,VLOOKUP(B1002,Base!$B$3:$I$198,8,0),""))</f>
        <v>#REF!</v>
      </c>
      <c r="J1002" s="63" t="e">
        <f t="shared" si="30"/>
        <v>#REF!</v>
      </c>
      <c r="K1002" s="69" t="e">
        <f t="shared" si="31"/>
        <v>#REF!</v>
      </c>
    </row>
    <row r="1003" spans="1:11" x14ac:dyDescent="0.25">
      <c r="A1003" s="63" t="e">
        <f>IF(#REF!&lt;&gt;"",#REF!,"")</f>
        <v>#REF!</v>
      </c>
      <c r="B1003" s="63" t="e">
        <f>IF(#REF!&lt;&gt;"",#REF!,"")</f>
        <v>#REF!</v>
      </c>
      <c r="C1003" s="63" t="e">
        <f>IF(#REF!&lt;&gt;"",#REF!,"")</f>
        <v>#REF!</v>
      </c>
      <c r="D1003" s="63" t="e">
        <f>IF(#REF!&lt;&gt;"",#REF!,"")</f>
        <v>#REF!</v>
      </c>
      <c r="E1003" s="63" t="e">
        <f>IF(#REF!&lt;&gt;"",#REF!,"")</f>
        <v>#REF!</v>
      </c>
      <c r="F1003" s="63" t="e">
        <f>IF(#REF!&lt;&gt;"",#REF!,"")</f>
        <v>#REF!</v>
      </c>
      <c r="G1003" s="64" t="e">
        <f>IF(#REF!&lt;&gt;"",#REF!,"")</f>
        <v>#REF!</v>
      </c>
      <c r="H1003" s="64" t="e">
        <f>IF(#REF!&lt;&gt;"",#REF!,"")</f>
        <v>#REF!</v>
      </c>
      <c r="I1003" s="64" t="e">
        <f>IF(ISNA(VLOOKUP(B1003,Base!$B$3:$I$198,8,0)),"",IF(VLOOKUP(B1003,Base!$B$3:$I$198,8,0)&gt;42468,VLOOKUP(B1003,Base!$B$3:$I$198,8,0),""))</f>
        <v>#REF!</v>
      </c>
      <c r="J1003" s="63" t="e">
        <f t="shared" si="30"/>
        <v>#REF!</v>
      </c>
      <c r="K1003" s="69" t="e">
        <f t="shared" si="31"/>
        <v>#REF!</v>
      </c>
    </row>
    <row r="1004" spans="1:11" x14ac:dyDescent="0.25">
      <c r="A1004" s="63" t="e">
        <f>IF(#REF!&lt;&gt;"",#REF!,"")</f>
        <v>#REF!</v>
      </c>
      <c r="B1004" s="63" t="e">
        <f>IF(#REF!&lt;&gt;"",#REF!,"")</f>
        <v>#REF!</v>
      </c>
      <c r="C1004" s="63" t="e">
        <f>IF(#REF!&lt;&gt;"",#REF!,"")</f>
        <v>#REF!</v>
      </c>
      <c r="D1004" s="63" t="e">
        <f>IF(#REF!&lt;&gt;"",#REF!,"")</f>
        <v>#REF!</v>
      </c>
      <c r="E1004" s="63" t="e">
        <f>IF(#REF!&lt;&gt;"",#REF!,"")</f>
        <v>#REF!</v>
      </c>
      <c r="F1004" s="63" t="e">
        <f>IF(#REF!&lt;&gt;"",#REF!,"")</f>
        <v>#REF!</v>
      </c>
      <c r="G1004" s="64" t="e">
        <f>IF(#REF!&lt;&gt;"",#REF!,"")</f>
        <v>#REF!</v>
      </c>
      <c r="H1004" s="64" t="e">
        <f>IF(#REF!&lt;&gt;"",#REF!,"")</f>
        <v>#REF!</v>
      </c>
      <c r="I1004" s="64" t="e">
        <f>IF(ISNA(VLOOKUP(B1004,Base!$B$3:$I$198,8,0)),"",IF(VLOOKUP(B1004,Base!$B$3:$I$198,8,0)&gt;42468,VLOOKUP(B1004,Base!$B$3:$I$198,8,0),""))</f>
        <v>#REF!</v>
      </c>
      <c r="J1004" s="63" t="e">
        <f t="shared" si="30"/>
        <v>#REF!</v>
      </c>
      <c r="K1004" s="69" t="e">
        <f t="shared" si="31"/>
        <v>#REF!</v>
      </c>
    </row>
    <row r="1005" spans="1:11" x14ac:dyDescent="0.25">
      <c r="A1005" s="63" t="e">
        <f>IF(#REF!&lt;&gt;"",#REF!,"")</f>
        <v>#REF!</v>
      </c>
      <c r="B1005" s="63" t="e">
        <f>IF(#REF!&lt;&gt;"",#REF!,"")</f>
        <v>#REF!</v>
      </c>
      <c r="C1005" s="63" t="e">
        <f>IF(#REF!&lt;&gt;"",#REF!,"")</f>
        <v>#REF!</v>
      </c>
      <c r="D1005" s="63" t="e">
        <f>IF(#REF!&lt;&gt;"",#REF!,"")</f>
        <v>#REF!</v>
      </c>
      <c r="E1005" s="63" t="e">
        <f>IF(#REF!&lt;&gt;"",#REF!,"")</f>
        <v>#REF!</v>
      </c>
      <c r="F1005" s="63" t="e">
        <f>IF(#REF!&lt;&gt;"",#REF!,"")</f>
        <v>#REF!</v>
      </c>
      <c r="G1005" s="64" t="e">
        <f>IF(#REF!&lt;&gt;"",#REF!,"")</f>
        <v>#REF!</v>
      </c>
      <c r="H1005" s="64" t="e">
        <f>IF(#REF!&lt;&gt;"",#REF!,"")</f>
        <v>#REF!</v>
      </c>
      <c r="I1005" s="64" t="e">
        <f>IF(ISNA(VLOOKUP(B1005,Base!$B$3:$I$198,8,0)),"",IF(VLOOKUP(B1005,Base!$B$3:$I$198,8,0)&gt;42468,VLOOKUP(B1005,Base!$B$3:$I$198,8,0),""))</f>
        <v>#REF!</v>
      </c>
      <c r="J1005" s="63" t="e">
        <f t="shared" si="30"/>
        <v>#REF!</v>
      </c>
      <c r="K1005" s="69" t="e">
        <f t="shared" si="31"/>
        <v>#REF!</v>
      </c>
    </row>
    <row r="1006" spans="1:11" x14ac:dyDescent="0.25">
      <c r="A1006" s="63" t="e">
        <f>IF(#REF!&lt;&gt;"",#REF!,"")</f>
        <v>#REF!</v>
      </c>
      <c r="B1006" s="63" t="e">
        <f>IF(#REF!&lt;&gt;"",#REF!,"")</f>
        <v>#REF!</v>
      </c>
      <c r="C1006" s="63" t="e">
        <f>IF(#REF!&lt;&gt;"",#REF!,"")</f>
        <v>#REF!</v>
      </c>
      <c r="D1006" s="63" t="e">
        <f>IF(#REF!&lt;&gt;"",#REF!,"")</f>
        <v>#REF!</v>
      </c>
      <c r="E1006" s="63" t="e">
        <f>IF(#REF!&lt;&gt;"",#REF!,"")</f>
        <v>#REF!</v>
      </c>
      <c r="F1006" s="63" t="e">
        <f>IF(#REF!&lt;&gt;"",#REF!,"")</f>
        <v>#REF!</v>
      </c>
      <c r="G1006" s="64" t="e">
        <f>IF(#REF!&lt;&gt;"",#REF!,"")</f>
        <v>#REF!</v>
      </c>
      <c r="H1006" s="64" t="e">
        <f>IF(#REF!&lt;&gt;"",#REF!,"")</f>
        <v>#REF!</v>
      </c>
      <c r="I1006" s="64" t="e">
        <f>IF(ISNA(VLOOKUP(B1006,Base!$B$3:$I$198,8,0)),"",IF(VLOOKUP(B1006,Base!$B$3:$I$198,8,0)&gt;42468,VLOOKUP(B1006,Base!$B$3:$I$198,8,0),""))</f>
        <v>#REF!</v>
      </c>
      <c r="J1006" s="63" t="e">
        <f t="shared" si="30"/>
        <v>#REF!</v>
      </c>
      <c r="K1006" s="69" t="e">
        <f t="shared" si="31"/>
        <v>#REF!</v>
      </c>
    </row>
    <row r="1007" spans="1:11" x14ac:dyDescent="0.25">
      <c r="A1007" s="63" t="e">
        <f>IF(#REF!&lt;&gt;"",#REF!,"")</f>
        <v>#REF!</v>
      </c>
      <c r="B1007" s="63" t="e">
        <f>IF(#REF!&lt;&gt;"",#REF!,"")</f>
        <v>#REF!</v>
      </c>
      <c r="C1007" s="63" t="e">
        <f>IF(#REF!&lt;&gt;"",#REF!,"")</f>
        <v>#REF!</v>
      </c>
      <c r="D1007" s="63" t="e">
        <f>IF(#REF!&lt;&gt;"",#REF!,"")</f>
        <v>#REF!</v>
      </c>
      <c r="E1007" s="63" t="e">
        <f>IF(#REF!&lt;&gt;"",#REF!,"")</f>
        <v>#REF!</v>
      </c>
      <c r="F1007" s="63" t="e">
        <f>IF(#REF!&lt;&gt;"",#REF!,"")</f>
        <v>#REF!</v>
      </c>
      <c r="G1007" s="64" t="e">
        <f>IF(#REF!&lt;&gt;"",#REF!,"")</f>
        <v>#REF!</v>
      </c>
      <c r="H1007" s="64" t="e">
        <f>IF(#REF!&lt;&gt;"",#REF!,"")</f>
        <v>#REF!</v>
      </c>
      <c r="I1007" s="64" t="e">
        <f>IF(ISNA(VLOOKUP(B1007,Base!$B$3:$I$198,8,0)),"",IF(VLOOKUP(B1007,Base!$B$3:$I$198,8,0)&gt;42468,VLOOKUP(B1007,Base!$B$3:$I$198,8,0),""))</f>
        <v>#REF!</v>
      </c>
      <c r="J1007" s="63" t="e">
        <f t="shared" si="30"/>
        <v>#REF!</v>
      </c>
      <c r="K1007" s="69" t="e">
        <f t="shared" si="31"/>
        <v>#REF!</v>
      </c>
    </row>
    <row r="1008" spans="1:11" x14ac:dyDescent="0.25">
      <c r="A1008" s="63" t="e">
        <f>IF(#REF!&lt;&gt;"",#REF!,"")</f>
        <v>#REF!</v>
      </c>
      <c r="B1008" s="63" t="e">
        <f>IF(#REF!&lt;&gt;"",#REF!,"")</f>
        <v>#REF!</v>
      </c>
      <c r="C1008" s="63" t="e">
        <f>IF(#REF!&lt;&gt;"",#REF!,"")</f>
        <v>#REF!</v>
      </c>
      <c r="D1008" s="63" t="e">
        <f>IF(#REF!&lt;&gt;"",#REF!,"")</f>
        <v>#REF!</v>
      </c>
      <c r="E1008" s="63" t="e">
        <f>IF(#REF!&lt;&gt;"",#REF!,"")</f>
        <v>#REF!</v>
      </c>
      <c r="F1008" s="63" t="e">
        <f>IF(#REF!&lt;&gt;"",#REF!,"")</f>
        <v>#REF!</v>
      </c>
      <c r="G1008" s="64" t="e">
        <f>IF(#REF!&lt;&gt;"",#REF!,"")</f>
        <v>#REF!</v>
      </c>
      <c r="H1008" s="64" t="e">
        <f>IF(#REF!&lt;&gt;"",#REF!,"")</f>
        <v>#REF!</v>
      </c>
      <c r="I1008" s="64" t="e">
        <f>IF(ISNA(VLOOKUP(B1008,Base!$B$3:$I$198,8,0)),"",IF(VLOOKUP(B1008,Base!$B$3:$I$198,8,0)&gt;42468,VLOOKUP(B1008,Base!$B$3:$I$198,8,0),""))</f>
        <v>#REF!</v>
      </c>
      <c r="J1008" s="63" t="e">
        <f t="shared" si="30"/>
        <v>#REF!</v>
      </c>
      <c r="K1008" s="69" t="e">
        <f t="shared" si="31"/>
        <v>#REF!</v>
      </c>
    </row>
    <row r="1009" spans="1:11" x14ac:dyDescent="0.25">
      <c r="A1009" s="63" t="e">
        <f>IF(#REF!&lt;&gt;"",#REF!,"")</f>
        <v>#REF!</v>
      </c>
      <c r="B1009" s="63" t="e">
        <f>IF(#REF!&lt;&gt;"",#REF!,"")</f>
        <v>#REF!</v>
      </c>
      <c r="C1009" s="63" t="e">
        <f>IF(#REF!&lt;&gt;"",#REF!,"")</f>
        <v>#REF!</v>
      </c>
      <c r="D1009" s="63" t="e">
        <f>IF(#REF!&lt;&gt;"",#REF!,"")</f>
        <v>#REF!</v>
      </c>
      <c r="E1009" s="63" t="e">
        <f>IF(#REF!&lt;&gt;"",#REF!,"")</f>
        <v>#REF!</v>
      </c>
      <c r="F1009" s="63" t="e">
        <f>IF(#REF!&lt;&gt;"",#REF!,"")</f>
        <v>#REF!</v>
      </c>
      <c r="G1009" s="64" t="e">
        <f>IF(#REF!&lt;&gt;"",#REF!,"")</f>
        <v>#REF!</v>
      </c>
      <c r="H1009" s="64" t="e">
        <f>IF(#REF!&lt;&gt;"",#REF!,"")</f>
        <v>#REF!</v>
      </c>
      <c r="I1009" s="64" t="e">
        <f>IF(ISNA(VLOOKUP(B1009,Base!$B$3:$I$198,8,0)),"",IF(VLOOKUP(B1009,Base!$B$3:$I$198,8,0)&gt;42468,VLOOKUP(B1009,Base!$B$3:$I$198,8,0),""))</f>
        <v>#REF!</v>
      </c>
      <c r="J1009" s="63" t="e">
        <f t="shared" si="30"/>
        <v>#REF!</v>
      </c>
      <c r="K1009" s="69" t="e">
        <f t="shared" si="31"/>
        <v>#REF!</v>
      </c>
    </row>
    <row r="1010" spans="1:11" x14ac:dyDescent="0.25">
      <c r="A1010" s="63" t="e">
        <f>IF(#REF!&lt;&gt;"",#REF!,"")</f>
        <v>#REF!</v>
      </c>
      <c r="B1010" s="63" t="e">
        <f>IF(#REF!&lt;&gt;"",#REF!,"")</f>
        <v>#REF!</v>
      </c>
      <c r="C1010" s="63" t="e">
        <f>IF(#REF!&lt;&gt;"",#REF!,"")</f>
        <v>#REF!</v>
      </c>
      <c r="D1010" s="63" t="e">
        <f>IF(#REF!&lt;&gt;"",#REF!,"")</f>
        <v>#REF!</v>
      </c>
      <c r="E1010" s="63" t="e">
        <f>IF(#REF!&lt;&gt;"",#REF!,"")</f>
        <v>#REF!</v>
      </c>
      <c r="F1010" s="63" t="e">
        <f>IF(#REF!&lt;&gt;"",#REF!,"")</f>
        <v>#REF!</v>
      </c>
      <c r="G1010" s="64" t="e">
        <f>IF(#REF!&lt;&gt;"",#REF!,"")</f>
        <v>#REF!</v>
      </c>
      <c r="H1010" s="64" t="e">
        <f>IF(#REF!&lt;&gt;"",#REF!,"")</f>
        <v>#REF!</v>
      </c>
      <c r="I1010" s="64" t="e">
        <f>IF(ISNA(VLOOKUP(B1010,Base!$B$3:$I$198,8,0)),"",IF(VLOOKUP(B1010,Base!$B$3:$I$198,8,0)&gt;42468,VLOOKUP(B1010,Base!$B$3:$I$198,8,0),""))</f>
        <v>#REF!</v>
      </c>
      <c r="J1010" s="63" t="e">
        <f t="shared" si="30"/>
        <v>#REF!</v>
      </c>
      <c r="K1010" s="69" t="e">
        <f t="shared" si="31"/>
        <v>#REF!</v>
      </c>
    </row>
    <row r="1011" spans="1:11" x14ac:dyDescent="0.25">
      <c r="A1011" s="63" t="e">
        <f>IF(#REF!&lt;&gt;"",#REF!,"")</f>
        <v>#REF!</v>
      </c>
      <c r="B1011" s="63" t="e">
        <f>IF(#REF!&lt;&gt;"",#REF!,"")</f>
        <v>#REF!</v>
      </c>
      <c r="C1011" s="63" t="e">
        <f>IF(#REF!&lt;&gt;"",#REF!,"")</f>
        <v>#REF!</v>
      </c>
      <c r="D1011" s="63" t="e">
        <f>IF(#REF!&lt;&gt;"",#REF!,"")</f>
        <v>#REF!</v>
      </c>
      <c r="E1011" s="63" t="e">
        <f>IF(#REF!&lt;&gt;"",#REF!,"")</f>
        <v>#REF!</v>
      </c>
      <c r="F1011" s="63" t="e">
        <f>IF(#REF!&lt;&gt;"",#REF!,"")</f>
        <v>#REF!</v>
      </c>
      <c r="G1011" s="64" t="e">
        <f>IF(#REF!&lt;&gt;"",#REF!,"")</f>
        <v>#REF!</v>
      </c>
      <c r="H1011" s="64" t="e">
        <f>IF(#REF!&lt;&gt;"",#REF!,"")</f>
        <v>#REF!</v>
      </c>
      <c r="I1011" s="64" t="e">
        <f>IF(ISNA(VLOOKUP(B1011,Base!$B$3:$I$198,8,0)),"",IF(VLOOKUP(B1011,Base!$B$3:$I$198,8,0)&gt;42468,VLOOKUP(B1011,Base!$B$3:$I$198,8,0),""))</f>
        <v>#REF!</v>
      </c>
      <c r="J1011" s="63" t="e">
        <f t="shared" si="30"/>
        <v>#REF!</v>
      </c>
      <c r="K1011" s="69" t="e">
        <f t="shared" si="31"/>
        <v>#REF!</v>
      </c>
    </row>
    <row r="1012" spans="1:11" x14ac:dyDescent="0.25">
      <c r="A1012" s="63" t="e">
        <f>IF(#REF!&lt;&gt;"",#REF!,"")</f>
        <v>#REF!</v>
      </c>
      <c r="B1012" s="63" t="e">
        <f>IF(#REF!&lt;&gt;"",#REF!,"")</f>
        <v>#REF!</v>
      </c>
      <c r="C1012" s="63" t="e">
        <f>IF(#REF!&lt;&gt;"",#REF!,"")</f>
        <v>#REF!</v>
      </c>
      <c r="D1012" s="63" t="e">
        <f>IF(#REF!&lt;&gt;"",#REF!,"")</f>
        <v>#REF!</v>
      </c>
      <c r="E1012" s="63" t="e">
        <f>IF(#REF!&lt;&gt;"",#REF!,"")</f>
        <v>#REF!</v>
      </c>
      <c r="F1012" s="63" t="e">
        <f>IF(#REF!&lt;&gt;"",#REF!,"")</f>
        <v>#REF!</v>
      </c>
      <c r="G1012" s="64" t="e">
        <f>IF(#REF!&lt;&gt;"",#REF!,"")</f>
        <v>#REF!</v>
      </c>
      <c r="H1012" s="64" t="e">
        <f>IF(#REF!&lt;&gt;"",#REF!,"")</f>
        <v>#REF!</v>
      </c>
      <c r="I1012" s="64" t="e">
        <f>IF(ISNA(VLOOKUP(B1012,Base!$B$3:$I$198,8,0)),"",IF(VLOOKUP(B1012,Base!$B$3:$I$198,8,0)&gt;42468,VLOOKUP(B1012,Base!$B$3:$I$198,8,0),""))</f>
        <v>#REF!</v>
      </c>
      <c r="J1012" s="63" t="e">
        <f t="shared" si="30"/>
        <v>#REF!</v>
      </c>
      <c r="K1012" s="69" t="e">
        <f t="shared" si="31"/>
        <v>#REF!</v>
      </c>
    </row>
    <row r="1013" spans="1:11" x14ac:dyDescent="0.25">
      <c r="A1013" s="63" t="e">
        <f>IF(#REF!&lt;&gt;"",#REF!,"")</f>
        <v>#REF!</v>
      </c>
      <c r="B1013" s="63" t="e">
        <f>IF(#REF!&lt;&gt;"",#REF!,"")</f>
        <v>#REF!</v>
      </c>
      <c r="C1013" s="63" t="e">
        <f>IF(#REF!&lt;&gt;"",#REF!,"")</f>
        <v>#REF!</v>
      </c>
      <c r="D1013" s="63" t="e">
        <f>IF(#REF!&lt;&gt;"",#REF!,"")</f>
        <v>#REF!</v>
      </c>
      <c r="E1013" s="63" t="e">
        <f>IF(#REF!&lt;&gt;"",#REF!,"")</f>
        <v>#REF!</v>
      </c>
      <c r="F1013" s="63" t="e">
        <f>IF(#REF!&lt;&gt;"",#REF!,"")</f>
        <v>#REF!</v>
      </c>
      <c r="G1013" s="64" t="e">
        <f>IF(#REF!&lt;&gt;"",#REF!,"")</f>
        <v>#REF!</v>
      </c>
      <c r="H1013" s="64" t="e">
        <f>IF(#REF!&lt;&gt;"",#REF!,"")</f>
        <v>#REF!</v>
      </c>
      <c r="I1013" s="64" t="e">
        <f>IF(ISNA(VLOOKUP(B1013,Base!$B$3:$I$198,8,0)),"",IF(VLOOKUP(B1013,Base!$B$3:$I$198,8,0)&gt;42468,VLOOKUP(B1013,Base!$B$3:$I$198,8,0),""))</f>
        <v>#REF!</v>
      </c>
      <c r="J1013" s="63" t="e">
        <f t="shared" si="30"/>
        <v>#REF!</v>
      </c>
      <c r="K1013" s="69" t="e">
        <f t="shared" si="31"/>
        <v>#REF!</v>
      </c>
    </row>
    <row r="1014" spans="1:11" x14ac:dyDescent="0.25">
      <c r="A1014" s="63" t="e">
        <f>IF(#REF!&lt;&gt;"",#REF!,"")</f>
        <v>#REF!</v>
      </c>
      <c r="B1014" s="63" t="e">
        <f>IF(#REF!&lt;&gt;"",#REF!,"")</f>
        <v>#REF!</v>
      </c>
      <c r="C1014" s="63" t="e">
        <f>IF(#REF!&lt;&gt;"",#REF!,"")</f>
        <v>#REF!</v>
      </c>
      <c r="D1014" s="63" t="e">
        <f>IF(#REF!&lt;&gt;"",#REF!,"")</f>
        <v>#REF!</v>
      </c>
      <c r="E1014" s="63" t="e">
        <f>IF(#REF!&lt;&gt;"",#REF!,"")</f>
        <v>#REF!</v>
      </c>
      <c r="F1014" s="63" t="e">
        <f>IF(#REF!&lt;&gt;"",#REF!,"")</f>
        <v>#REF!</v>
      </c>
      <c r="G1014" s="64" t="e">
        <f>IF(#REF!&lt;&gt;"",#REF!,"")</f>
        <v>#REF!</v>
      </c>
      <c r="H1014" s="64" t="e">
        <f>IF(#REF!&lt;&gt;"",#REF!,"")</f>
        <v>#REF!</v>
      </c>
      <c r="I1014" s="64" t="e">
        <f>IF(ISNA(VLOOKUP(B1014,Base!$B$3:$I$198,8,0)),"",IF(VLOOKUP(B1014,Base!$B$3:$I$198,8,0)&gt;42468,VLOOKUP(B1014,Base!$B$3:$I$198,8,0),""))</f>
        <v>#REF!</v>
      </c>
      <c r="J1014" s="63" t="e">
        <f t="shared" si="30"/>
        <v>#REF!</v>
      </c>
      <c r="K1014" s="69" t="e">
        <f t="shared" si="31"/>
        <v>#REF!</v>
      </c>
    </row>
    <row r="1015" spans="1:11" x14ac:dyDescent="0.25">
      <c r="A1015" s="63" t="e">
        <f>IF(#REF!&lt;&gt;"",#REF!,"")</f>
        <v>#REF!</v>
      </c>
      <c r="B1015" s="63" t="e">
        <f>IF(#REF!&lt;&gt;"",#REF!,"")</f>
        <v>#REF!</v>
      </c>
      <c r="C1015" s="63" t="e">
        <f>IF(#REF!&lt;&gt;"",#REF!,"")</f>
        <v>#REF!</v>
      </c>
      <c r="D1015" s="63" t="e">
        <f>IF(#REF!&lt;&gt;"",#REF!,"")</f>
        <v>#REF!</v>
      </c>
      <c r="E1015" s="63" t="e">
        <f>IF(#REF!&lt;&gt;"",#REF!,"")</f>
        <v>#REF!</v>
      </c>
      <c r="F1015" s="63" t="e">
        <f>IF(#REF!&lt;&gt;"",#REF!,"")</f>
        <v>#REF!</v>
      </c>
      <c r="G1015" s="64" t="e">
        <f>IF(#REF!&lt;&gt;"",#REF!,"")</f>
        <v>#REF!</v>
      </c>
      <c r="H1015" s="64" t="e">
        <f>IF(#REF!&lt;&gt;"",#REF!,"")</f>
        <v>#REF!</v>
      </c>
      <c r="I1015" s="64" t="e">
        <f>IF(ISNA(VLOOKUP(B1015,Base!$B$3:$I$198,8,0)),"",IF(VLOOKUP(B1015,Base!$B$3:$I$198,8,0)&gt;42468,VLOOKUP(B1015,Base!$B$3:$I$198,8,0),""))</f>
        <v>#REF!</v>
      </c>
      <c r="J1015" s="63" t="e">
        <f t="shared" si="30"/>
        <v>#REF!</v>
      </c>
      <c r="K1015" s="69" t="e">
        <f t="shared" si="31"/>
        <v>#REF!</v>
      </c>
    </row>
    <row r="1016" spans="1:11" x14ac:dyDescent="0.25">
      <c r="A1016" s="63" t="e">
        <f>IF(#REF!&lt;&gt;"",#REF!,"")</f>
        <v>#REF!</v>
      </c>
      <c r="B1016" s="63" t="e">
        <f>IF(#REF!&lt;&gt;"",#REF!,"")</f>
        <v>#REF!</v>
      </c>
      <c r="C1016" s="63" t="e">
        <f>IF(#REF!&lt;&gt;"",#REF!,"")</f>
        <v>#REF!</v>
      </c>
      <c r="D1016" s="63" t="e">
        <f>IF(#REF!&lt;&gt;"",#REF!,"")</f>
        <v>#REF!</v>
      </c>
      <c r="E1016" s="63" t="e">
        <f>IF(#REF!&lt;&gt;"",#REF!,"")</f>
        <v>#REF!</v>
      </c>
      <c r="F1016" s="63" t="e">
        <f>IF(#REF!&lt;&gt;"",#REF!,"")</f>
        <v>#REF!</v>
      </c>
      <c r="G1016" s="64" t="e">
        <f>IF(#REF!&lt;&gt;"",#REF!,"")</f>
        <v>#REF!</v>
      </c>
      <c r="H1016" s="64" t="e">
        <f>IF(#REF!&lt;&gt;"",#REF!,"")</f>
        <v>#REF!</v>
      </c>
      <c r="I1016" s="64" t="e">
        <f>IF(ISNA(VLOOKUP(B1016,Base!$B$3:$I$198,8,0)),"",IF(VLOOKUP(B1016,Base!$B$3:$I$198,8,0)&gt;42468,VLOOKUP(B1016,Base!$B$3:$I$198,8,0),""))</f>
        <v>#REF!</v>
      </c>
      <c r="J1016" s="63" t="e">
        <f t="shared" si="30"/>
        <v>#REF!</v>
      </c>
      <c r="K1016" s="69" t="e">
        <f t="shared" si="31"/>
        <v>#REF!</v>
      </c>
    </row>
    <row r="1017" spans="1:11" x14ac:dyDescent="0.25">
      <c r="A1017" s="63" t="e">
        <f>IF(#REF!&lt;&gt;"",#REF!,"")</f>
        <v>#REF!</v>
      </c>
      <c r="B1017" s="63" t="e">
        <f>IF(#REF!&lt;&gt;"",#REF!,"")</f>
        <v>#REF!</v>
      </c>
      <c r="C1017" s="63" t="e">
        <f>IF(#REF!&lt;&gt;"",#REF!,"")</f>
        <v>#REF!</v>
      </c>
      <c r="D1017" s="63" t="e">
        <f>IF(#REF!&lt;&gt;"",#REF!,"")</f>
        <v>#REF!</v>
      </c>
      <c r="E1017" s="63" t="e">
        <f>IF(#REF!&lt;&gt;"",#REF!,"")</f>
        <v>#REF!</v>
      </c>
      <c r="F1017" s="63" t="e">
        <f>IF(#REF!&lt;&gt;"",#REF!,"")</f>
        <v>#REF!</v>
      </c>
      <c r="G1017" s="64" t="e">
        <f>IF(#REF!&lt;&gt;"",#REF!,"")</f>
        <v>#REF!</v>
      </c>
      <c r="H1017" s="64" t="e">
        <f>IF(#REF!&lt;&gt;"",#REF!,"")</f>
        <v>#REF!</v>
      </c>
      <c r="I1017" s="64" t="e">
        <f>IF(ISNA(VLOOKUP(B1017,Base!$B$3:$I$198,8,0)),"",IF(VLOOKUP(B1017,Base!$B$3:$I$198,8,0)&gt;42468,VLOOKUP(B1017,Base!$B$3:$I$198,8,0),""))</f>
        <v>#REF!</v>
      </c>
      <c r="J1017" s="63" t="e">
        <f t="shared" si="30"/>
        <v>#REF!</v>
      </c>
      <c r="K1017" s="69" t="e">
        <f t="shared" si="31"/>
        <v>#REF!</v>
      </c>
    </row>
    <row r="1018" spans="1:11" x14ac:dyDescent="0.25">
      <c r="A1018" s="63" t="e">
        <f>IF(#REF!&lt;&gt;"",#REF!,"")</f>
        <v>#REF!</v>
      </c>
      <c r="B1018" s="63" t="e">
        <f>IF(#REF!&lt;&gt;"",#REF!,"")</f>
        <v>#REF!</v>
      </c>
      <c r="C1018" s="63" t="e">
        <f>IF(#REF!&lt;&gt;"",#REF!,"")</f>
        <v>#REF!</v>
      </c>
      <c r="D1018" s="63" t="e">
        <f>IF(#REF!&lt;&gt;"",#REF!,"")</f>
        <v>#REF!</v>
      </c>
      <c r="E1018" s="63" t="e">
        <f>IF(#REF!&lt;&gt;"",#REF!,"")</f>
        <v>#REF!</v>
      </c>
      <c r="F1018" s="63" t="e">
        <f>IF(#REF!&lt;&gt;"",#REF!,"")</f>
        <v>#REF!</v>
      </c>
      <c r="G1018" s="64" t="e">
        <f>IF(#REF!&lt;&gt;"",#REF!,"")</f>
        <v>#REF!</v>
      </c>
      <c r="H1018" s="64" t="e">
        <f>IF(#REF!&lt;&gt;"",#REF!,"")</f>
        <v>#REF!</v>
      </c>
      <c r="I1018" s="64" t="e">
        <f>IF(ISNA(VLOOKUP(B1018,Base!$B$3:$I$198,8,0)),"",IF(VLOOKUP(B1018,Base!$B$3:$I$198,8,0)&gt;42468,VLOOKUP(B1018,Base!$B$3:$I$198,8,0),""))</f>
        <v>#REF!</v>
      </c>
      <c r="J1018" s="63" t="e">
        <f t="shared" si="30"/>
        <v>#REF!</v>
      </c>
      <c r="K1018" s="69" t="e">
        <f t="shared" si="31"/>
        <v>#REF!</v>
      </c>
    </row>
    <row r="1019" spans="1:11" x14ac:dyDescent="0.25">
      <c r="A1019" s="63" t="e">
        <f>IF(#REF!&lt;&gt;"",#REF!,"")</f>
        <v>#REF!</v>
      </c>
      <c r="B1019" s="63" t="e">
        <f>IF(#REF!&lt;&gt;"",#REF!,"")</f>
        <v>#REF!</v>
      </c>
      <c r="C1019" s="63" t="e">
        <f>IF(#REF!&lt;&gt;"",#REF!,"")</f>
        <v>#REF!</v>
      </c>
      <c r="D1019" s="63" t="e">
        <f>IF(#REF!&lt;&gt;"",#REF!,"")</f>
        <v>#REF!</v>
      </c>
      <c r="E1019" s="63" t="e">
        <f>IF(#REF!&lt;&gt;"",#REF!,"")</f>
        <v>#REF!</v>
      </c>
      <c r="F1019" s="63" t="e">
        <f>IF(#REF!&lt;&gt;"",#REF!,"")</f>
        <v>#REF!</v>
      </c>
      <c r="G1019" s="64" t="e">
        <f>IF(#REF!&lt;&gt;"",#REF!,"")</f>
        <v>#REF!</v>
      </c>
      <c r="H1019" s="64" t="e">
        <f>IF(#REF!&lt;&gt;"",#REF!,"")</f>
        <v>#REF!</v>
      </c>
      <c r="I1019" s="64" t="e">
        <f>IF(ISNA(VLOOKUP(B1019,Base!$B$3:$I$198,8,0)),"",IF(VLOOKUP(B1019,Base!$B$3:$I$198,8,0)&gt;42468,VLOOKUP(B1019,Base!$B$3:$I$198,8,0),""))</f>
        <v>#REF!</v>
      </c>
      <c r="J1019" s="63" t="e">
        <f t="shared" si="30"/>
        <v>#REF!</v>
      </c>
      <c r="K1019" s="69" t="e">
        <f t="shared" si="31"/>
        <v>#REF!</v>
      </c>
    </row>
    <row r="1020" spans="1:11" x14ac:dyDescent="0.25">
      <c r="A1020" s="63" t="e">
        <f>IF(#REF!&lt;&gt;"",#REF!,"")</f>
        <v>#REF!</v>
      </c>
      <c r="B1020" s="63" t="e">
        <f>IF(#REF!&lt;&gt;"",#REF!,"")</f>
        <v>#REF!</v>
      </c>
      <c r="C1020" s="63" t="e">
        <f>IF(#REF!&lt;&gt;"",#REF!,"")</f>
        <v>#REF!</v>
      </c>
      <c r="D1020" s="63" t="e">
        <f>IF(#REF!&lt;&gt;"",#REF!,"")</f>
        <v>#REF!</v>
      </c>
      <c r="E1020" s="63" t="e">
        <f>IF(#REF!&lt;&gt;"",#REF!,"")</f>
        <v>#REF!</v>
      </c>
      <c r="F1020" s="63" t="e">
        <f>IF(#REF!&lt;&gt;"",#REF!,"")</f>
        <v>#REF!</v>
      </c>
      <c r="G1020" s="64" t="e">
        <f>IF(#REF!&lt;&gt;"",#REF!,"")</f>
        <v>#REF!</v>
      </c>
      <c r="H1020" s="64" t="e">
        <f>IF(#REF!&lt;&gt;"",#REF!,"")</f>
        <v>#REF!</v>
      </c>
      <c r="I1020" s="64" t="e">
        <f>IF(ISNA(VLOOKUP(B1020,Base!$B$3:$I$198,8,0)),"",IF(VLOOKUP(B1020,Base!$B$3:$I$198,8,0)&gt;42468,VLOOKUP(B1020,Base!$B$3:$I$198,8,0),""))</f>
        <v>#REF!</v>
      </c>
      <c r="J1020" s="63" t="e">
        <f t="shared" si="30"/>
        <v>#REF!</v>
      </c>
      <c r="K1020" s="69" t="e">
        <f t="shared" si="31"/>
        <v>#REF!</v>
      </c>
    </row>
    <row r="1021" spans="1:11" x14ac:dyDescent="0.25">
      <c r="A1021" s="63" t="e">
        <f>IF(#REF!&lt;&gt;"",#REF!,"")</f>
        <v>#REF!</v>
      </c>
      <c r="B1021" s="63" t="e">
        <f>IF(#REF!&lt;&gt;"",#REF!,"")</f>
        <v>#REF!</v>
      </c>
      <c r="C1021" s="63" t="e">
        <f>IF(#REF!&lt;&gt;"",#REF!,"")</f>
        <v>#REF!</v>
      </c>
      <c r="D1021" s="63" t="e">
        <f>IF(#REF!&lt;&gt;"",#REF!,"")</f>
        <v>#REF!</v>
      </c>
      <c r="E1021" s="63" t="e">
        <f>IF(#REF!&lt;&gt;"",#REF!,"")</f>
        <v>#REF!</v>
      </c>
      <c r="F1021" s="63" t="e">
        <f>IF(#REF!&lt;&gt;"",#REF!,"")</f>
        <v>#REF!</v>
      </c>
      <c r="G1021" s="64" t="e">
        <f>IF(#REF!&lt;&gt;"",#REF!,"")</f>
        <v>#REF!</v>
      </c>
      <c r="H1021" s="64" t="e">
        <f>IF(#REF!&lt;&gt;"",#REF!,"")</f>
        <v>#REF!</v>
      </c>
      <c r="I1021" s="64" t="e">
        <f>IF(ISNA(VLOOKUP(B1021,Base!$B$3:$I$198,8,0)),"",IF(VLOOKUP(B1021,Base!$B$3:$I$198,8,0)&gt;42468,VLOOKUP(B1021,Base!$B$3:$I$198,8,0),""))</f>
        <v>#REF!</v>
      </c>
      <c r="J1021" s="63" t="e">
        <f t="shared" si="30"/>
        <v>#REF!</v>
      </c>
      <c r="K1021" s="69" t="e">
        <f t="shared" si="31"/>
        <v>#REF!</v>
      </c>
    </row>
    <row r="1022" spans="1:11" x14ac:dyDescent="0.25">
      <c r="A1022" s="63" t="e">
        <f>IF(#REF!&lt;&gt;"",#REF!,"")</f>
        <v>#REF!</v>
      </c>
      <c r="B1022" s="63" t="e">
        <f>IF(#REF!&lt;&gt;"",#REF!,"")</f>
        <v>#REF!</v>
      </c>
      <c r="C1022" s="63" t="e">
        <f>IF(#REF!&lt;&gt;"",#REF!,"")</f>
        <v>#REF!</v>
      </c>
      <c r="D1022" s="63" t="e">
        <f>IF(#REF!&lt;&gt;"",#REF!,"")</f>
        <v>#REF!</v>
      </c>
      <c r="E1022" s="63" t="e">
        <f>IF(#REF!&lt;&gt;"",#REF!,"")</f>
        <v>#REF!</v>
      </c>
      <c r="F1022" s="63" t="e">
        <f>IF(#REF!&lt;&gt;"",#REF!,"")</f>
        <v>#REF!</v>
      </c>
      <c r="G1022" s="64" t="e">
        <f>IF(#REF!&lt;&gt;"",#REF!,"")</f>
        <v>#REF!</v>
      </c>
      <c r="H1022" s="64" t="e">
        <f>IF(#REF!&lt;&gt;"",#REF!,"")</f>
        <v>#REF!</v>
      </c>
      <c r="I1022" s="64" t="e">
        <f>IF(ISNA(VLOOKUP(B1022,Base!$B$3:$I$198,8,0)),"",IF(VLOOKUP(B1022,Base!$B$3:$I$198,8,0)&gt;42468,VLOOKUP(B1022,Base!$B$3:$I$198,8,0),""))</f>
        <v>#REF!</v>
      </c>
      <c r="J1022" s="63" t="e">
        <f t="shared" si="30"/>
        <v>#REF!</v>
      </c>
      <c r="K1022" s="69" t="e">
        <f t="shared" si="31"/>
        <v>#REF!</v>
      </c>
    </row>
    <row r="1023" spans="1:11" x14ac:dyDescent="0.25">
      <c r="A1023" s="63" t="e">
        <f>IF(#REF!&lt;&gt;"",#REF!,"")</f>
        <v>#REF!</v>
      </c>
      <c r="B1023" s="63" t="e">
        <f>IF(#REF!&lt;&gt;"",#REF!,"")</f>
        <v>#REF!</v>
      </c>
      <c r="C1023" s="63" t="e">
        <f>IF(#REF!&lt;&gt;"",#REF!,"")</f>
        <v>#REF!</v>
      </c>
      <c r="D1023" s="63" t="e">
        <f>IF(#REF!&lt;&gt;"",#REF!,"")</f>
        <v>#REF!</v>
      </c>
      <c r="E1023" s="63" t="e">
        <f>IF(#REF!&lt;&gt;"",#REF!,"")</f>
        <v>#REF!</v>
      </c>
      <c r="F1023" s="63" t="e">
        <f>IF(#REF!&lt;&gt;"",#REF!,"")</f>
        <v>#REF!</v>
      </c>
      <c r="G1023" s="64" t="e">
        <f>IF(#REF!&lt;&gt;"",#REF!,"")</f>
        <v>#REF!</v>
      </c>
      <c r="H1023" s="64" t="e">
        <f>IF(#REF!&lt;&gt;"",#REF!,"")</f>
        <v>#REF!</v>
      </c>
      <c r="I1023" s="64" t="e">
        <f>IF(ISNA(VLOOKUP(B1023,Base!$B$3:$I$198,8,0)),"",IF(VLOOKUP(B1023,Base!$B$3:$I$198,8,0)&gt;42468,VLOOKUP(B1023,Base!$B$3:$I$198,8,0),""))</f>
        <v>#REF!</v>
      </c>
      <c r="J1023" s="63" t="e">
        <f t="shared" si="30"/>
        <v>#REF!</v>
      </c>
      <c r="K1023" s="69" t="e">
        <f t="shared" si="31"/>
        <v>#REF!</v>
      </c>
    </row>
    <row r="1024" spans="1:11" x14ac:dyDescent="0.25">
      <c r="A1024" s="63" t="e">
        <f>IF(#REF!&lt;&gt;"",#REF!,"")</f>
        <v>#REF!</v>
      </c>
      <c r="B1024" s="63" t="e">
        <f>IF(#REF!&lt;&gt;"",#REF!,"")</f>
        <v>#REF!</v>
      </c>
      <c r="C1024" s="63" t="e">
        <f>IF(#REF!&lt;&gt;"",#REF!,"")</f>
        <v>#REF!</v>
      </c>
      <c r="D1024" s="63" t="e">
        <f>IF(#REF!&lt;&gt;"",#REF!,"")</f>
        <v>#REF!</v>
      </c>
      <c r="E1024" s="63" t="e">
        <f>IF(#REF!&lt;&gt;"",#REF!,"")</f>
        <v>#REF!</v>
      </c>
      <c r="F1024" s="63" t="e">
        <f>IF(#REF!&lt;&gt;"",#REF!,"")</f>
        <v>#REF!</v>
      </c>
      <c r="G1024" s="64" t="e">
        <f>IF(#REF!&lt;&gt;"",#REF!,"")</f>
        <v>#REF!</v>
      </c>
      <c r="H1024" s="64" t="e">
        <f>IF(#REF!&lt;&gt;"",#REF!,"")</f>
        <v>#REF!</v>
      </c>
      <c r="I1024" s="64" t="e">
        <f>IF(ISNA(VLOOKUP(B1024,Base!$B$3:$I$198,8,0)),"",IF(VLOOKUP(B1024,Base!$B$3:$I$198,8,0)&gt;42468,VLOOKUP(B1024,Base!$B$3:$I$198,8,0),""))</f>
        <v>#REF!</v>
      </c>
      <c r="J1024" s="63" t="e">
        <f t="shared" si="30"/>
        <v>#REF!</v>
      </c>
      <c r="K1024" s="69" t="e">
        <f t="shared" si="31"/>
        <v>#REF!</v>
      </c>
    </row>
    <row r="1025" spans="1:11" x14ac:dyDescent="0.25">
      <c r="A1025" s="63" t="e">
        <f>IF(#REF!&lt;&gt;"",#REF!,"")</f>
        <v>#REF!</v>
      </c>
      <c r="B1025" s="63" t="e">
        <f>IF(#REF!&lt;&gt;"",#REF!,"")</f>
        <v>#REF!</v>
      </c>
      <c r="C1025" s="63" t="e">
        <f>IF(#REF!&lt;&gt;"",#REF!,"")</f>
        <v>#REF!</v>
      </c>
      <c r="D1025" s="63" t="e">
        <f>IF(#REF!&lt;&gt;"",#REF!,"")</f>
        <v>#REF!</v>
      </c>
      <c r="E1025" s="63" t="e">
        <f>IF(#REF!&lt;&gt;"",#REF!,"")</f>
        <v>#REF!</v>
      </c>
      <c r="F1025" s="63" t="e">
        <f>IF(#REF!&lt;&gt;"",#REF!,"")</f>
        <v>#REF!</v>
      </c>
      <c r="G1025" s="64" t="e">
        <f>IF(#REF!&lt;&gt;"",#REF!,"")</f>
        <v>#REF!</v>
      </c>
      <c r="H1025" s="64" t="e">
        <f>IF(#REF!&lt;&gt;"",#REF!,"")</f>
        <v>#REF!</v>
      </c>
      <c r="I1025" s="64" t="e">
        <f>IF(ISNA(VLOOKUP(B1025,Base!$B$3:$I$198,8,0)),"",IF(VLOOKUP(B1025,Base!$B$3:$I$198,8,0)&gt;42468,VLOOKUP(B1025,Base!$B$3:$I$198,8,0),""))</f>
        <v>#REF!</v>
      </c>
      <c r="J1025" s="63" t="e">
        <f t="shared" si="30"/>
        <v>#REF!</v>
      </c>
      <c r="K1025" s="69" t="e">
        <f t="shared" si="31"/>
        <v>#REF!</v>
      </c>
    </row>
    <row r="1026" spans="1:11" x14ac:dyDescent="0.25">
      <c r="A1026" s="63" t="e">
        <f>IF(#REF!&lt;&gt;"",#REF!,"")</f>
        <v>#REF!</v>
      </c>
      <c r="B1026" s="63" t="e">
        <f>IF(#REF!&lt;&gt;"",#REF!,"")</f>
        <v>#REF!</v>
      </c>
      <c r="C1026" s="63" t="e">
        <f>IF(#REF!&lt;&gt;"",#REF!,"")</f>
        <v>#REF!</v>
      </c>
      <c r="D1026" s="63" t="e">
        <f>IF(#REF!&lt;&gt;"",#REF!,"")</f>
        <v>#REF!</v>
      </c>
      <c r="E1026" s="63" t="e">
        <f>IF(#REF!&lt;&gt;"",#REF!,"")</f>
        <v>#REF!</v>
      </c>
      <c r="F1026" s="63" t="e">
        <f>IF(#REF!&lt;&gt;"",#REF!,"")</f>
        <v>#REF!</v>
      </c>
      <c r="G1026" s="64" t="e">
        <f>IF(#REF!&lt;&gt;"",#REF!,"")</f>
        <v>#REF!</v>
      </c>
      <c r="H1026" s="64" t="e">
        <f>IF(#REF!&lt;&gt;"",#REF!,"")</f>
        <v>#REF!</v>
      </c>
      <c r="I1026" s="64" t="e">
        <f>IF(ISNA(VLOOKUP(B1026,Base!$B$3:$I$198,8,0)),"",IF(VLOOKUP(B1026,Base!$B$3:$I$198,8,0)&gt;42468,VLOOKUP(B1026,Base!$B$3:$I$198,8,0),""))</f>
        <v>#REF!</v>
      </c>
      <c r="J1026" s="63" t="e">
        <f t="shared" si="30"/>
        <v>#REF!</v>
      </c>
      <c r="K1026" s="69" t="e">
        <f t="shared" si="31"/>
        <v>#REF!</v>
      </c>
    </row>
    <row r="1027" spans="1:11" x14ac:dyDescent="0.25">
      <c r="A1027" s="63" t="e">
        <f>IF(#REF!&lt;&gt;"",#REF!,"")</f>
        <v>#REF!</v>
      </c>
      <c r="B1027" s="63" t="e">
        <f>IF(#REF!&lt;&gt;"",#REF!,"")</f>
        <v>#REF!</v>
      </c>
      <c r="C1027" s="63" t="e">
        <f>IF(#REF!&lt;&gt;"",#REF!,"")</f>
        <v>#REF!</v>
      </c>
      <c r="D1027" s="63" t="e">
        <f>IF(#REF!&lt;&gt;"",#REF!,"")</f>
        <v>#REF!</v>
      </c>
      <c r="E1027" s="63" t="e">
        <f>IF(#REF!&lt;&gt;"",#REF!,"")</f>
        <v>#REF!</v>
      </c>
      <c r="F1027" s="63" t="e">
        <f>IF(#REF!&lt;&gt;"",#REF!,"")</f>
        <v>#REF!</v>
      </c>
      <c r="G1027" s="64" t="e">
        <f>IF(#REF!&lt;&gt;"",#REF!,"")</f>
        <v>#REF!</v>
      </c>
      <c r="H1027" s="64" t="e">
        <f>IF(#REF!&lt;&gt;"",#REF!,"")</f>
        <v>#REF!</v>
      </c>
      <c r="I1027" s="64" t="e">
        <f>IF(ISNA(VLOOKUP(B1027,Base!$B$3:$I$198,8,0)),"",IF(VLOOKUP(B1027,Base!$B$3:$I$198,8,0)&gt;42468,VLOOKUP(B1027,Base!$B$3:$I$198,8,0),""))</f>
        <v>#REF!</v>
      </c>
      <c r="J1027" s="63" t="e">
        <f t="shared" ref="J1027:J1090" si="32">IF(E1027&lt;&gt;"",IF(E1027="NO",IF(ISNUMBER(G1027),IF(ISNUMBER(H1027),H1027-G1027,"Sin fecha final"),"Sin fecha inicial"),"Permanente"),"")</f>
        <v>#REF!</v>
      </c>
      <c r="K1027" s="69" t="e">
        <f t="shared" ref="K1027:K1090" si="33">IF(E1027&lt;&gt;"",IF(E1027="NO",IF(ISNUMBER(H1027),IF(ISNUMBER(I1027),I1027-H1027,"Sin fecha final"),"Sin fecha inicial"),"Permanente"),"")</f>
        <v>#REF!</v>
      </c>
    </row>
    <row r="1028" spans="1:11" x14ac:dyDescent="0.25">
      <c r="A1028" s="63" t="e">
        <f>IF(#REF!&lt;&gt;"",#REF!,"")</f>
        <v>#REF!</v>
      </c>
      <c r="B1028" s="63" t="e">
        <f>IF(#REF!&lt;&gt;"",#REF!,"")</f>
        <v>#REF!</v>
      </c>
      <c r="C1028" s="63" t="e">
        <f>IF(#REF!&lt;&gt;"",#REF!,"")</f>
        <v>#REF!</v>
      </c>
      <c r="D1028" s="63" t="e">
        <f>IF(#REF!&lt;&gt;"",#REF!,"")</f>
        <v>#REF!</v>
      </c>
      <c r="E1028" s="63" t="e">
        <f>IF(#REF!&lt;&gt;"",#REF!,"")</f>
        <v>#REF!</v>
      </c>
      <c r="F1028" s="63" t="e">
        <f>IF(#REF!&lt;&gt;"",#REF!,"")</f>
        <v>#REF!</v>
      </c>
      <c r="G1028" s="64" t="e">
        <f>IF(#REF!&lt;&gt;"",#REF!,"")</f>
        <v>#REF!</v>
      </c>
      <c r="H1028" s="64" t="e">
        <f>IF(#REF!&lt;&gt;"",#REF!,"")</f>
        <v>#REF!</v>
      </c>
      <c r="I1028" s="64" t="e">
        <f>IF(ISNA(VLOOKUP(B1028,Base!$B$3:$I$198,8,0)),"",IF(VLOOKUP(B1028,Base!$B$3:$I$198,8,0)&gt;42468,VLOOKUP(B1028,Base!$B$3:$I$198,8,0),""))</f>
        <v>#REF!</v>
      </c>
      <c r="J1028" s="63" t="e">
        <f t="shared" si="32"/>
        <v>#REF!</v>
      </c>
      <c r="K1028" s="69" t="e">
        <f t="shared" si="33"/>
        <v>#REF!</v>
      </c>
    </row>
    <row r="1029" spans="1:11" x14ac:dyDescent="0.25">
      <c r="A1029" s="63" t="e">
        <f>IF(#REF!&lt;&gt;"",#REF!,"")</f>
        <v>#REF!</v>
      </c>
      <c r="B1029" s="63" t="e">
        <f>IF(#REF!&lt;&gt;"",#REF!,"")</f>
        <v>#REF!</v>
      </c>
      <c r="C1029" s="63" t="e">
        <f>IF(#REF!&lt;&gt;"",#REF!,"")</f>
        <v>#REF!</v>
      </c>
      <c r="D1029" s="63" t="e">
        <f>IF(#REF!&lt;&gt;"",#REF!,"")</f>
        <v>#REF!</v>
      </c>
      <c r="E1029" s="63" t="e">
        <f>IF(#REF!&lt;&gt;"",#REF!,"")</f>
        <v>#REF!</v>
      </c>
      <c r="F1029" s="63" t="e">
        <f>IF(#REF!&lt;&gt;"",#REF!,"")</f>
        <v>#REF!</v>
      </c>
      <c r="G1029" s="64" t="e">
        <f>IF(#REF!&lt;&gt;"",#REF!,"")</f>
        <v>#REF!</v>
      </c>
      <c r="H1029" s="64" t="e">
        <f>IF(#REF!&lt;&gt;"",#REF!,"")</f>
        <v>#REF!</v>
      </c>
      <c r="I1029" s="64" t="e">
        <f>IF(ISNA(VLOOKUP(B1029,Base!$B$3:$I$198,8,0)),"",IF(VLOOKUP(B1029,Base!$B$3:$I$198,8,0)&gt;42468,VLOOKUP(B1029,Base!$B$3:$I$198,8,0),""))</f>
        <v>#REF!</v>
      </c>
      <c r="J1029" s="63" t="e">
        <f t="shared" si="32"/>
        <v>#REF!</v>
      </c>
      <c r="K1029" s="69" t="e">
        <f t="shared" si="33"/>
        <v>#REF!</v>
      </c>
    </row>
    <row r="1030" spans="1:11" x14ac:dyDescent="0.25">
      <c r="A1030" s="63" t="e">
        <f>IF(#REF!&lt;&gt;"",#REF!,"")</f>
        <v>#REF!</v>
      </c>
      <c r="B1030" s="63" t="e">
        <f>IF(#REF!&lt;&gt;"",#REF!,"")</f>
        <v>#REF!</v>
      </c>
      <c r="C1030" s="63" t="e">
        <f>IF(#REF!&lt;&gt;"",#REF!,"")</f>
        <v>#REF!</v>
      </c>
      <c r="D1030" s="63" t="e">
        <f>IF(#REF!&lt;&gt;"",#REF!,"")</f>
        <v>#REF!</v>
      </c>
      <c r="E1030" s="63" t="e">
        <f>IF(#REF!&lt;&gt;"",#REF!,"")</f>
        <v>#REF!</v>
      </c>
      <c r="F1030" s="63" t="e">
        <f>IF(#REF!&lt;&gt;"",#REF!,"")</f>
        <v>#REF!</v>
      </c>
      <c r="G1030" s="64" t="e">
        <f>IF(#REF!&lt;&gt;"",#REF!,"")</f>
        <v>#REF!</v>
      </c>
      <c r="H1030" s="64" t="e">
        <f>IF(#REF!&lt;&gt;"",#REF!,"")</f>
        <v>#REF!</v>
      </c>
      <c r="I1030" s="64" t="e">
        <f>IF(ISNA(VLOOKUP(B1030,Base!$B$3:$I$198,8,0)),"",IF(VLOOKUP(B1030,Base!$B$3:$I$198,8,0)&gt;42468,VLOOKUP(B1030,Base!$B$3:$I$198,8,0),""))</f>
        <v>#REF!</v>
      </c>
      <c r="J1030" s="63" t="e">
        <f t="shared" si="32"/>
        <v>#REF!</v>
      </c>
      <c r="K1030" s="69" t="e">
        <f t="shared" si="33"/>
        <v>#REF!</v>
      </c>
    </row>
    <row r="1031" spans="1:11" x14ac:dyDescent="0.25">
      <c r="A1031" s="63" t="e">
        <f>IF(#REF!&lt;&gt;"",#REF!,"")</f>
        <v>#REF!</v>
      </c>
      <c r="B1031" s="63" t="e">
        <f>IF(#REF!&lt;&gt;"",#REF!,"")</f>
        <v>#REF!</v>
      </c>
      <c r="C1031" s="63" t="e">
        <f>IF(#REF!&lt;&gt;"",#REF!,"")</f>
        <v>#REF!</v>
      </c>
      <c r="D1031" s="63" t="e">
        <f>IF(#REF!&lt;&gt;"",#REF!,"")</f>
        <v>#REF!</v>
      </c>
      <c r="E1031" s="63" t="e">
        <f>IF(#REF!&lt;&gt;"",#REF!,"")</f>
        <v>#REF!</v>
      </c>
      <c r="F1031" s="63" t="e">
        <f>IF(#REF!&lt;&gt;"",#REF!,"")</f>
        <v>#REF!</v>
      </c>
      <c r="G1031" s="64" t="e">
        <f>IF(#REF!&lt;&gt;"",#REF!,"")</f>
        <v>#REF!</v>
      </c>
      <c r="H1031" s="64" t="e">
        <f>IF(#REF!&lt;&gt;"",#REF!,"")</f>
        <v>#REF!</v>
      </c>
      <c r="I1031" s="64" t="e">
        <f>IF(ISNA(VLOOKUP(B1031,Base!$B$3:$I$198,8,0)),"",IF(VLOOKUP(B1031,Base!$B$3:$I$198,8,0)&gt;42468,VLOOKUP(B1031,Base!$B$3:$I$198,8,0),""))</f>
        <v>#REF!</v>
      </c>
      <c r="J1031" s="63" t="e">
        <f t="shared" si="32"/>
        <v>#REF!</v>
      </c>
      <c r="K1031" s="69" t="e">
        <f t="shared" si="33"/>
        <v>#REF!</v>
      </c>
    </row>
    <row r="1032" spans="1:11" x14ac:dyDescent="0.25">
      <c r="A1032" s="63" t="e">
        <f>IF(#REF!&lt;&gt;"",#REF!,"")</f>
        <v>#REF!</v>
      </c>
      <c r="B1032" s="63" t="e">
        <f>IF(#REF!&lt;&gt;"",#REF!,"")</f>
        <v>#REF!</v>
      </c>
      <c r="C1032" s="63" t="e">
        <f>IF(#REF!&lt;&gt;"",#REF!,"")</f>
        <v>#REF!</v>
      </c>
      <c r="D1032" s="63" t="e">
        <f>IF(#REF!&lt;&gt;"",#REF!,"")</f>
        <v>#REF!</v>
      </c>
      <c r="E1032" s="63" t="e">
        <f>IF(#REF!&lt;&gt;"",#REF!,"")</f>
        <v>#REF!</v>
      </c>
      <c r="F1032" s="63" t="e">
        <f>IF(#REF!&lt;&gt;"",#REF!,"")</f>
        <v>#REF!</v>
      </c>
      <c r="G1032" s="64" t="e">
        <f>IF(#REF!&lt;&gt;"",#REF!,"")</f>
        <v>#REF!</v>
      </c>
      <c r="H1032" s="64" t="e">
        <f>IF(#REF!&lt;&gt;"",#REF!,"")</f>
        <v>#REF!</v>
      </c>
      <c r="I1032" s="64" t="e">
        <f>IF(ISNA(VLOOKUP(B1032,Base!$B$3:$I$198,8,0)),"",IF(VLOOKUP(B1032,Base!$B$3:$I$198,8,0)&gt;42468,VLOOKUP(B1032,Base!$B$3:$I$198,8,0),""))</f>
        <v>#REF!</v>
      </c>
      <c r="J1032" s="63" t="e">
        <f t="shared" si="32"/>
        <v>#REF!</v>
      </c>
      <c r="K1032" s="69" t="e">
        <f t="shared" si="33"/>
        <v>#REF!</v>
      </c>
    </row>
    <row r="1033" spans="1:11" x14ac:dyDescent="0.25">
      <c r="A1033" s="63" t="e">
        <f>IF(#REF!&lt;&gt;"",#REF!,"")</f>
        <v>#REF!</v>
      </c>
      <c r="B1033" s="63" t="e">
        <f>IF(#REF!&lt;&gt;"",#REF!,"")</f>
        <v>#REF!</v>
      </c>
      <c r="C1033" s="63" t="e">
        <f>IF(#REF!&lt;&gt;"",#REF!,"")</f>
        <v>#REF!</v>
      </c>
      <c r="D1033" s="63" t="e">
        <f>IF(#REF!&lt;&gt;"",#REF!,"")</f>
        <v>#REF!</v>
      </c>
      <c r="E1033" s="63" t="e">
        <f>IF(#REF!&lt;&gt;"",#REF!,"")</f>
        <v>#REF!</v>
      </c>
      <c r="F1033" s="63" t="e">
        <f>IF(#REF!&lt;&gt;"",#REF!,"")</f>
        <v>#REF!</v>
      </c>
      <c r="G1033" s="64" t="e">
        <f>IF(#REF!&lt;&gt;"",#REF!,"")</f>
        <v>#REF!</v>
      </c>
      <c r="H1033" s="64" t="e">
        <f>IF(#REF!&lt;&gt;"",#REF!,"")</f>
        <v>#REF!</v>
      </c>
      <c r="I1033" s="64" t="e">
        <f>IF(ISNA(VLOOKUP(B1033,Base!$B$3:$I$198,8,0)),"",IF(VLOOKUP(B1033,Base!$B$3:$I$198,8,0)&gt;42468,VLOOKUP(B1033,Base!$B$3:$I$198,8,0),""))</f>
        <v>#REF!</v>
      </c>
      <c r="J1033" s="63" t="e">
        <f t="shared" si="32"/>
        <v>#REF!</v>
      </c>
      <c r="K1033" s="69" t="e">
        <f t="shared" si="33"/>
        <v>#REF!</v>
      </c>
    </row>
    <row r="1034" spans="1:11" x14ac:dyDescent="0.25">
      <c r="A1034" s="63" t="e">
        <f>IF(#REF!&lt;&gt;"",#REF!,"")</f>
        <v>#REF!</v>
      </c>
      <c r="B1034" s="63" t="e">
        <f>IF(#REF!&lt;&gt;"",#REF!,"")</f>
        <v>#REF!</v>
      </c>
      <c r="C1034" s="63" t="e">
        <f>IF(#REF!&lt;&gt;"",#REF!,"")</f>
        <v>#REF!</v>
      </c>
      <c r="D1034" s="63" t="e">
        <f>IF(#REF!&lt;&gt;"",#REF!,"")</f>
        <v>#REF!</v>
      </c>
      <c r="E1034" s="63" t="e">
        <f>IF(#REF!&lt;&gt;"",#REF!,"")</f>
        <v>#REF!</v>
      </c>
      <c r="F1034" s="63" t="e">
        <f>IF(#REF!&lt;&gt;"",#REF!,"")</f>
        <v>#REF!</v>
      </c>
      <c r="G1034" s="64" t="e">
        <f>IF(#REF!&lt;&gt;"",#REF!,"")</f>
        <v>#REF!</v>
      </c>
      <c r="H1034" s="64" t="e">
        <f>IF(#REF!&lt;&gt;"",#REF!,"")</f>
        <v>#REF!</v>
      </c>
      <c r="I1034" s="64" t="e">
        <f>IF(ISNA(VLOOKUP(B1034,Base!$B$3:$I$198,8,0)),"",IF(VLOOKUP(B1034,Base!$B$3:$I$198,8,0)&gt;42468,VLOOKUP(B1034,Base!$B$3:$I$198,8,0),""))</f>
        <v>#REF!</v>
      </c>
      <c r="J1034" s="63" t="e">
        <f t="shared" si="32"/>
        <v>#REF!</v>
      </c>
      <c r="K1034" s="69" t="e">
        <f t="shared" si="33"/>
        <v>#REF!</v>
      </c>
    </row>
    <row r="1035" spans="1:11" x14ac:dyDescent="0.25">
      <c r="A1035" s="63" t="e">
        <f>IF(#REF!&lt;&gt;"",#REF!,"")</f>
        <v>#REF!</v>
      </c>
      <c r="B1035" s="63" t="e">
        <f>IF(#REF!&lt;&gt;"",#REF!,"")</f>
        <v>#REF!</v>
      </c>
      <c r="C1035" s="63" t="e">
        <f>IF(#REF!&lt;&gt;"",#REF!,"")</f>
        <v>#REF!</v>
      </c>
      <c r="D1035" s="63" t="e">
        <f>IF(#REF!&lt;&gt;"",#REF!,"")</f>
        <v>#REF!</v>
      </c>
      <c r="E1035" s="63" t="e">
        <f>IF(#REF!&lt;&gt;"",#REF!,"")</f>
        <v>#REF!</v>
      </c>
      <c r="F1035" s="63" t="e">
        <f>IF(#REF!&lt;&gt;"",#REF!,"")</f>
        <v>#REF!</v>
      </c>
      <c r="G1035" s="64" t="e">
        <f>IF(#REF!&lt;&gt;"",#REF!,"")</f>
        <v>#REF!</v>
      </c>
      <c r="H1035" s="64" t="e">
        <f>IF(#REF!&lt;&gt;"",#REF!,"")</f>
        <v>#REF!</v>
      </c>
      <c r="I1035" s="64" t="e">
        <f>IF(ISNA(VLOOKUP(B1035,Base!$B$3:$I$198,8,0)),"",IF(VLOOKUP(B1035,Base!$B$3:$I$198,8,0)&gt;42468,VLOOKUP(B1035,Base!$B$3:$I$198,8,0),""))</f>
        <v>#REF!</v>
      </c>
      <c r="J1035" s="63" t="e">
        <f t="shared" si="32"/>
        <v>#REF!</v>
      </c>
      <c r="K1035" s="69" t="e">
        <f t="shared" si="33"/>
        <v>#REF!</v>
      </c>
    </row>
    <row r="1036" spans="1:11" x14ac:dyDescent="0.25">
      <c r="A1036" s="63" t="e">
        <f>IF(#REF!&lt;&gt;"",#REF!,"")</f>
        <v>#REF!</v>
      </c>
      <c r="B1036" s="63" t="e">
        <f>IF(#REF!&lt;&gt;"",#REF!,"")</f>
        <v>#REF!</v>
      </c>
      <c r="C1036" s="63" t="e">
        <f>IF(#REF!&lt;&gt;"",#REF!,"")</f>
        <v>#REF!</v>
      </c>
      <c r="D1036" s="63" t="e">
        <f>IF(#REF!&lt;&gt;"",#REF!,"")</f>
        <v>#REF!</v>
      </c>
      <c r="E1036" s="63" t="e">
        <f>IF(#REF!&lt;&gt;"",#REF!,"")</f>
        <v>#REF!</v>
      </c>
      <c r="F1036" s="63" t="e">
        <f>IF(#REF!&lt;&gt;"",#REF!,"")</f>
        <v>#REF!</v>
      </c>
      <c r="G1036" s="64" t="e">
        <f>IF(#REF!&lt;&gt;"",#REF!,"")</f>
        <v>#REF!</v>
      </c>
      <c r="H1036" s="64" t="e">
        <f>IF(#REF!&lt;&gt;"",#REF!,"")</f>
        <v>#REF!</v>
      </c>
      <c r="I1036" s="64" t="e">
        <f>IF(ISNA(VLOOKUP(B1036,Base!$B$3:$I$198,8,0)),"",IF(VLOOKUP(B1036,Base!$B$3:$I$198,8,0)&gt;42468,VLOOKUP(B1036,Base!$B$3:$I$198,8,0),""))</f>
        <v>#REF!</v>
      </c>
      <c r="J1036" s="63" t="e">
        <f t="shared" si="32"/>
        <v>#REF!</v>
      </c>
      <c r="K1036" s="69" t="e">
        <f t="shared" si="33"/>
        <v>#REF!</v>
      </c>
    </row>
    <row r="1037" spans="1:11" x14ac:dyDescent="0.25">
      <c r="A1037" s="63" t="e">
        <f>IF(#REF!&lt;&gt;"",#REF!,"")</f>
        <v>#REF!</v>
      </c>
      <c r="B1037" s="63" t="e">
        <f>IF(#REF!&lt;&gt;"",#REF!,"")</f>
        <v>#REF!</v>
      </c>
      <c r="C1037" s="63" t="e">
        <f>IF(#REF!&lt;&gt;"",#REF!,"")</f>
        <v>#REF!</v>
      </c>
      <c r="D1037" s="63" t="e">
        <f>IF(#REF!&lt;&gt;"",#REF!,"")</f>
        <v>#REF!</v>
      </c>
      <c r="E1037" s="63" t="e">
        <f>IF(#REF!&lt;&gt;"",#REF!,"")</f>
        <v>#REF!</v>
      </c>
      <c r="F1037" s="63" t="e">
        <f>IF(#REF!&lt;&gt;"",#REF!,"")</f>
        <v>#REF!</v>
      </c>
      <c r="G1037" s="64" t="e">
        <f>IF(#REF!&lt;&gt;"",#REF!,"")</f>
        <v>#REF!</v>
      </c>
      <c r="H1037" s="64" t="e">
        <f>IF(#REF!&lt;&gt;"",#REF!,"")</f>
        <v>#REF!</v>
      </c>
      <c r="I1037" s="64" t="e">
        <f>IF(ISNA(VLOOKUP(B1037,Base!$B$3:$I$198,8,0)),"",IF(VLOOKUP(B1037,Base!$B$3:$I$198,8,0)&gt;42468,VLOOKUP(B1037,Base!$B$3:$I$198,8,0),""))</f>
        <v>#REF!</v>
      </c>
      <c r="J1037" s="63" t="e">
        <f t="shared" si="32"/>
        <v>#REF!</v>
      </c>
      <c r="K1037" s="69" t="e">
        <f t="shared" si="33"/>
        <v>#REF!</v>
      </c>
    </row>
    <row r="1038" spans="1:11" x14ac:dyDescent="0.25">
      <c r="A1038" s="63" t="e">
        <f>IF(#REF!&lt;&gt;"",#REF!,"")</f>
        <v>#REF!</v>
      </c>
      <c r="B1038" s="63" t="e">
        <f>IF(#REF!&lt;&gt;"",#REF!,"")</f>
        <v>#REF!</v>
      </c>
      <c r="C1038" s="63" t="e">
        <f>IF(#REF!&lt;&gt;"",#REF!,"")</f>
        <v>#REF!</v>
      </c>
      <c r="D1038" s="63" t="e">
        <f>IF(#REF!&lt;&gt;"",#REF!,"")</f>
        <v>#REF!</v>
      </c>
      <c r="E1038" s="63" t="e">
        <f>IF(#REF!&lt;&gt;"",#REF!,"")</f>
        <v>#REF!</v>
      </c>
      <c r="F1038" s="63" t="e">
        <f>IF(#REF!&lt;&gt;"",#REF!,"")</f>
        <v>#REF!</v>
      </c>
      <c r="G1038" s="64" t="e">
        <f>IF(#REF!&lt;&gt;"",#REF!,"")</f>
        <v>#REF!</v>
      </c>
      <c r="H1038" s="64" t="e">
        <f>IF(#REF!&lt;&gt;"",#REF!,"")</f>
        <v>#REF!</v>
      </c>
      <c r="I1038" s="64" t="e">
        <f>IF(ISNA(VLOOKUP(B1038,Base!$B$3:$I$198,8,0)),"",IF(VLOOKUP(B1038,Base!$B$3:$I$198,8,0)&gt;42468,VLOOKUP(B1038,Base!$B$3:$I$198,8,0),""))</f>
        <v>#REF!</v>
      </c>
      <c r="J1038" s="63" t="e">
        <f t="shared" si="32"/>
        <v>#REF!</v>
      </c>
      <c r="K1038" s="69" t="e">
        <f t="shared" si="33"/>
        <v>#REF!</v>
      </c>
    </row>
    <row r="1039" spans="1:11" x14ac:dyDescent="0.25">
      <c r="A1039" s="63" t="e">
        <f>IF(#REF!&lt;&gt;"",#REF!,"")</f>
        <v>#REF!</v>
      </c>
      <c r="B1039" s="63" t="e">
        <f>IF(#REF!&lt;&gt;"",#REF!,"")</f>
        <v>#REF!</v>
      </c>
      <c r="C1039" s="63" t="e">
        <f>IF(#REF!&lt;&gt;"",#REF!,"")</f>
        <v>#REF!</v>
      </c>
      <c r="D1039" s="63" t="e">
        <f>IF(#REF!&lt;&gt;"",#REF!,"")</f>
        <v>#REF!</v>
      </c>
      <c r="E1039" s="63" t="e">
        <f>IF(#REF!&lt;&gt;"",#REF!,"")</f>
        <v>#REF!</v>
      </c>
      <c r="F1039" s="63" t="e">
        <f>IF(#REF!&lt;&gt;"",#REF!,"")</f>
        <v>#REF!</v>
      </c>
      <c r="G1039" s="64" t="e">
        <f>IF(#REF!&lt;&gt;"",#REF!,"")</f>
        <v>#REF!</v>
      </c>
      <c r="H1039" s="64" t="e">
        <f>IF(#REF!&lt;&gt;"",#REF!,"")</f>
        <v>#REF!</v>
      </c>
      <c r="I1039" s="64" t="e">
        <f>IF(ISNA(VLOOKUP(B1039,Base!$B$3:$I$198,8,0)),"",IF(VLOOKUP(B1039,Base!$B$3:$I$198,8,0)&gt;42468,VLOOKUP(B1039,Base!$B$3:$I$198,8,0),""))</f>
        <v>#REF!</v>
      </c>
      <c r="J1039" s="63" t="e">
        <f t="shared" si="32"/>
        <v>#REF!</v>
      </c>
      <c r="K1039" s="69" t="e">
        <f t="shared" si="33"/>
        <v>#REF!</v>
      </c>
    </row>
    <row r="1040" spans="1:11" x14ac:dyDescent="0.25">
      <c r="A1040" s="63" t="e">
        <f>IF(#REF!&lt;&gt;"",#REF!,"")</f>
        <v>#REF!</v>
      </c>
      <c r="B1040" s="63" t="e">
        <f>IF(#REF!&lt;&gt;"",#REF!,"")</f>
        <v>#REF!</v>
      </c>
      <c r="C1040" s="63" t="e">
        <f>IF(#REF!&lt;&gt;"",#REF!,"")</f>
        <v>#REF!</v>
      </c>
      <c r="D1040" s="63" t="e">
        <f>IF(#REF!&lt;&gt;"",#REF!,"")</f>
        <v>#REF!</v>
      </c>
      <c r="E1040" s="63" t="e">
        <f>IF(#REF!&lt;&gt;"",#REF!,"")</f>
        <v>#REF!</v>
      </c>
      <c r="F1040" s="63" t="e">
        <f>IF(#REF!&lt;&gt;"",#REF!,"")</f>
        <v>#REF!</v>
      </c>
      <c r="G1040" s="64" t="e">
        <f>IF(#REF!&lt;&gt;"",#REF!,"")</f>
        <v>#REF!</v>
      </c>
      <c r="H1040" s="64" t="e">
        <f>IF(#REF!&lt;&gt;"",#REF!,"")</f>
        <v>#REF!</v>
      </c>
      <c r="I1040" s="64" t="e">
        <f>IF(ISNA(VLOOKUP(B1040,Base!$B$3:$I$198,8,0)),"",IF(VLOOKUP(B1040,Base!$B$3:$I$198,8,0)&gt;42468,VLOOKUP(B1040,Base!$B$3:$I$198,8,0),""))</f>
        <v>#REF!</v>
      </c>
      <c r="J1040" s="63" t="e">
        <f t="shared" si="32"/>
        <v>#REF!</v>
      </c>
      <c r="K1040" s="69" t="e">
        <f t="shared" si="33"/>
        <v>#REF!</v>
      </c>
    </row>
    <row r="1041" spans="1:11" x14ac:dyDescent="0.25">
      <c r="A1041" s="63" t="e">
        <f>IF(#REF!&lt;&gt;"",#REF!,"")</f>
        <v>#REF!</v>
      </c>
      <c r="B1041" s="63" t="e">
        <f>IF(#REF!&lt;&gt;"",#REF!,"")</f>
        <v>#REF!</v>
      </c>
      <c r="C1041" s="63" t="e">
        <f>IF(#REF!&lt;&gt;"",#REF!,"")</f>
        <v>#REF!</v>
      </c>
      <c r="D1041" s="63" t="e">
        <f>IF(#REF!&lt;&gt;"",#REF!,"")</f>
        <v>#REF!</v>
      </c>
      <c r="E1041" s="63" t="e">
        <f>IF(#REF!&lt;&gt;"",#REF!,"")</f>
        <v>#REF!</v>
      </c>
      <c r="F1041" s="63" t="e">
        <f>IF(#REF!&lt;&gt;"",#REF!,"")</f>
        <v>#REF!</v>
      </c>
      <c r="G1041" s="64" t="e">
        <f>IF(#REF!&lt;&gt;"",#REF!,"")</f>
        <v>#REF!</v>
      </c>
      <c r="H1041" s="64" t="e">
        <f>IF(#REF!&lt;&gt;"",#REF!,"")</f>
        <v>#REF!</v>
      </c>
      <c r="I1041" s="64" t="e">
        <f>IF(ISNA(VLOOKUP(B1041,Base!$B$3:$I$198,8,0)),"",IF(VLOOKUP(B1041,Base!$B$3:$I$198,8,0)&gt;42468,VLOOKUP(B1041,Base!$B$3:$I$198,8,0),""))</f>
        <v>#REF!</v>
      </c>
      <c r="J1041" s="63" t="e">
        <f t="shared" si="32"/>
        <v>#REF!</v>
      </c>
      <c r="K1041" s="69" t="e">
        <f t="shared" si="33"/>
        <v>#REF!</v>
      </c>
    </row>
    <row r="1042" spans="1:11" x14ac:dyDescent="0.25">
      <c r="A1042" s="63" t="e">
        <f>IF(#REF!&lt;&gt;"",#REF!,"")</f>
        <v>#REF!</v>
      </c>
      <c r="B1042" s="63" t="e">
        <f>IF(#REF!&lt;&gt;"",#REF!,"")</f>
        <v>#REF!</v>
      </c>
      <c r="C1042" s="63" t="e">
        <f>IF(#REF!&lt;&gt;"",#REF!,"")</f>
        <v>#REF!</v>
      </c>
      <c r="D1042" s="63" t="e">
        <f>IF(#REF!&lt;&gt;"",#REF!,"")</f>
        <v>#REF!</v>
      </c>
      <c r="E1042" s="63" t="e">
        <f>IF(#REF!&lt;&gt;"",#REF!,"")</f>
        <v>#REF!</v>
      </c>
      <c r="F1042" s="63" t="e">
        <f>IF(#REF!&lt;&gt;"",#REF!,"")</f>
        <v>#REF!</v>
      </c>
      <c r="G1042" s="64" t="e">
        <f>IF(#REF!&lt;&gt;"",#REF!,"")</f>
        <v>#REF!</v>
      </c>
      <c r="H1042" s="64" t="e">
        <f>IF(#REF!&lt;&gt;"",#REF!,"")</f>
        <v>#REF!</v>
      </c>
      <c r="I1042" s="64" t="e">
        <f>IF(ISNA(VLOOKUP(B1042,Base!$B$3:$I$198,8,0)),"",IF(VLOOKUP(B1042,Base!$B$3:$I$198,8,0)&gt;42468,VLOOKUP(B1042,Base!$B$3:$I$198,8,0),""))</f>
        <v>#REF!</v>
      </c>
      <c r="J1042" s="63" t="e">
        <f t="shared" si="32"/>
        <v>#REF!</v>
      </c>
      <c r="K1042" s="69" t="e">
        <f t="shared" si="33"/>
        <v>#REF!</v>
      </c>
    </row>
    <row r="1043" spans="1:11" x14ac:dyDescent="0.25">
      <c r="A1043" s="63" t="e">
        <f>IF(#REF!&lt;&gt;"",#REF!,"")</f>
        <v>#REF!</v>
      </c>
      <c r="B1043" s="63" t="e">
        <f>IF(#REF!&lt;&gt;"",#REF!,"")</f>
        <v>#REF!</v>
      </c>
      <c r="C1043" s="63" t="e">
        <f>IF(#REF!&lt;&gt;"",#REF!,"")</f>
        <v>#REF!</v>
      </c>
      <c r="D1043" s="63" t="e">
        <f>IF(#REF!&lt;&gt;"",#REF!,"")</f>
        <v>#REF!</v>
      </c>
      <c r="E1043" s="63" t="e">
        <f>IF(#REF!&lt;&gt;"",#REF!,"")</f>
        <v>#REF!</v>
      </c>
      <c r="F1043" s="63" t="e">
        <f>IF(#REF!&lt;&gt;"",#REF!,"")</f>
        <v>#REF!</v>
      </c>
      <c r="G1043" s="64" t="e">
        <f>IF(#REF!&lt;&gt;"",#REF!,"")</f>
        <v>#REF!</v>
      </c>
      <c r="H1043" s="64" t="e">
        <f>IF(#REF!&lt;&gt;"",#REF!,"")</f>
        <v>#REF!</v>
      </c>
      <c r="I1043" s="64" t="e">
        <f>IF(ISNA(VLOOKUP(B1043,Base!$B$3:$I$198,8,0)),"",IF(VLOOKUP(B1043,Base!$B$3:$I$198,8,0)&gt;42468,VLOOKUP(B1043,Base!$B$3:$I$198,8,0),""))</f>
        <v>#REF!</v>
      </c>
      <c r="J1043" s="63" t="e">
        <f t="shared" si="32"/>
        <v>#REF!</v>
      </c>
      <c r="K1043" s="69" t="e">
        <f t="shared" si="33"/>
        <v>#REF!</v>
      </c>
    </row>
    <row r="1044" spans="1:11" x14ac:dyDescent="0.25">
      <c r="A1044" s="63" t="e">
        <f>IF(#REF!&lt;&gt;"",#REF!,"")</f>
        <v>#REF!</v>
      </c>
      <c r="B1044" s="63" t="e">
        <f>IF(#REF!&lt;&gt;"",#REF!,"")</f>
        <v>#REF!</v>
      </c>
      <c r="C1044" s="63" t="e">
        <f>IF(#REF!&lt;&gt;"",#REF!,"")</f>
        <v>#REF!</v>
      </c>
      <c r="D1044" s="63" t="e">
        <f>IF(#REF!&lt;&gt;"",#REF!,"")</f>
        <v>#REF!</v>
      </c>
      <c r="E1044" s="63" t="e">
        <f>IF(#REF!&lt;&gt;"",#REF!,"")</f>
        <v>#REF!</v>
      </c>
      <c r="F1044" s="63" t="e">
        <f>IF(#REF!&lt;&gt;"",#REF!,"")</f>
        <v>#REF!</v>
      </c>
      <c r="G1044" s="64" t="e">
        <f>IF(#REF!&lt;&gt;"",#REF!,"")</f>
        <v>#REF!</v>
      </c>
      <c r="H1044" s="64" t="e">
        <f>IF(#REF!&lt;&gt;"",#REF!,"")</f>
        <v>#REF!</v>
      </c>
      <c r="I1044" s="64" t="e">
        <f>IF(ISNA(VLOOKUP(B1044,Base!$B$3:$I$198,8,0)),"",IF(VLOOKUP(B1044,Base!$B$3:$I$198,8,0)&gt;42468,VLOOKUP(B1044,Base!$B$3:$I$198,8,0),""))</f>
        <v>#REF!</v>
      </c>
      <c r="J1044" s="63" t="e">
        <f t="shared" si="32"/>
        <v>#REF!</v>
      </c>
      <c r="K1044" s="69" t="e">
        <f t="shared" si="33"/>
        <v>#REF!</v>
      </c>
    </row>
    <row r="1045" spans="1:11" x14ac:dyDescent="0.25">
      <c r="A1045" s="63" t="e">
        <f>IF(#REF!&lt;&gt;"",#REF!,"")</f>
        <v>#REF!</v>
      </c>
      <c r="B1045" s="63" t="e">
        <f>IF(#REF!&lt;&gt;"",#REF!,"")</f>
        <v>#REF!</v>
      </c>
      <c r="C1045" s="63" t="e">
        <f>IF(#REF!&lt;&gt;"",#REF!,"")</f>
        <v>#REF!</v>
      </c>
      <c r="D1045" s="63" t="e">
        <f>IF(#REF!&lt;&gt;"",#REF!,"")</f>
        <v>#REF!</v>
      </c>
      <c r="E1045" s="63" t="e">
        <f>IF(#REF!&lt;&gt;"",#REF!,"")</f>
        <v>#REF!</v>
      </c>
      <c r="F1045" s="63" t="e">
        <f>IF(#REF!&lt;&gt;"",#REF!,"")</f>
        <v>#REF!</v>
      </c>
      <c r="G1045" s="64" t="e">
        <f>IF(#REF!&lt;&gt;"",#REF!,"")</f>
        <v>#REF!</v>
      </c>
      <c r="H1045" s="64" t="e">
        <f>IF(#REF!&lt;&gt;"",#REF!,"")</f>
        <v>#REF!</v>
      </c>
      <c r="I1045" s="64" t="e">
        <f>IF(ISNA(VLOOKUP(B1045,Base!$B$3:$I$198,8,0)),"",IF(VLOOKUP(B1045,Base!$B$3:$I$198,8,0)&gt;42468,VLOOKUP(B1045,Base!$B$3:$I$198,8,0),""))</f>
        <v>#REF!</v>
      </c>
      <c r="J1045" s="63" t="e">
        <f t="shared" si="32"/>
        <v>#REF!</v>
      </c>
      <c r="K1045" s="69" t="e">
        <f t="shared" si="33"/>
        <v>#REF!</v>
      </c>
    </row>
    <row r="1046" spans="1:11" x14ac:dyDescent="0.25">
      <c r="A1046" s="63" t="e">
        <f>IF(#REF!&lt;&gt;"",#REF!,"")</f>
        <v>#REF!</v>
      </c>
      <c r="B1046" s="63" t="e">
        <f>IF(#REF!&lt;&gt;"",#REF!,"")</f>
        <v>#REF!</v>
      </c>
      <c r="C1046" s="63" t="e">
        <f>IF(#REF!&lt;&gt;"",#REF!,"")</f>
        <v>#REF!</v>
      </c>
      <c r="D1046" s="63" t="e">
        <f>IF(#REF!&lt;&gt;"",#REF!,"")</f>
        <v>#REF!</v>
      </c>
      <c r="E1046" s="63" t="e">
        <f>IF(#REF!&lt;&gt;"",#REF!,"")</f>
        <v>#REF!</v>
      </c>
      <c r="F1046" s="63" t="e">
        <f>IF(#REF!&lt;&gt;"",#REF!,"")</f>
        <v>#REF!</v>
      </c>
      <c r="G1046" s="64" t="e">
        <f>IF(#REF!&lt;&gt;"",#REF!,"")</f>
        <v>#REF!</v>
      </c>
      <c r="H1046" s="64" t="e">
        <f>IF(#REF!&lt;&gt;"",#REF!,"")</f>
        <v>#REF!</v>
      </c>
      <c r="I1046" s="64" t="e">
        <f>IF(ISNA(VLOOKUP(B1046,Base!$B$3:$I$198,8,0)),"",IF(VLOOKUP(B1046,Base!$B$3:$I$198,8,0)&gt;42468,VLOOKUP(B1046,Base!$B$3:$I$198,8,0),""))</f>
        <v>#REF!</v>
      </c>
      <c r="J1046" s="63" t="e">
        <f t="shared" si="32"/>
        <v>#REF!</v>
      </c>
      <c r="K1046" s="69" t="e">
        <f t="shared" si="33"/>
        <v>#REF!</v>
      </c>
    </row>
    <row r="1047" spans="1:11" x14ac:dyDescent="0.25">
      <c r="A1047" s="63" t="e">
        <f>IF(#REF!&lt;&gt;"",#REF!,"")</f>
        <v>#REF!</v>
      </c>
      <c r="B1047" s="63" t="e">
        <f>IF(#REF!&lt;&gt;"",#REF!,"")</f>
        <v>#REF!</v>
      </c>
      <c r="C1047" s="63" t="e">
        <f>IF(#REF!&lt;&gt;"",#REF!,"")</f>
        <v>#REF!</v>
      </c>
      <c r="D1047" s="63" t="e">
        <f>IF(#REF!&lt;&gt;"",#REF!,"")</f>
        <v>#REF!</v>
      </c>
      <c r="E1047" s="63" t="e">
        <f>IF(#REF!&lt;&gt;"",#REF!,"")</f>
        <v>#REF!</v>
      </c>
      <c r="F1047" s="63" t="e">
        <f>IF(#REF!&lt;&gt;"",#REF!,"")</f>
        <v>#REF!</v>
      </c>
      <c r="G1047" s="64" t="e">
        <f>IF(#REF!&lt;&gt;"",#REF!,"")</f>
        <v>#REF!</v>
      </c>
      <c r="H1047" s="64" t="e">
        <f>IF(#REF!&lt;&gt;"",#REF!,"")</f>
        <v>#REF!</v>
      </c>
      <c r="I1047" s="64" t="e">
        <f>IF(ISNA(VLOOKUP(B1047,Base!$B$3:$I$198,8,0)),"",IF(VLOOKUP(B1047,Base!$B$3:$I$198,8,0)&gt;42468,VLOOKUP(B1047,Base!$B$3:$I$198,8,0),""))</f>
        <v>#REF!</v>
      </c>
      <c r="J1047" s="63" t="e">
        <f t="shared" si="32"/>
        <v>#REF!</v>
      </c>
      <c r="K1047" s="69" t="e">
        <f t="shared" si="33"/>
        <v>#REF!</v>
      </c>
    </row>
    <row r="1048" spans="1:11" x14ac:dyDescent="0.25">
      <c r="A1048" s="63" t="e">
        <f>IF(#REF!&lt;&gt;"",#REF!,"")</f>
        <v>#REF!</v>
      </c>
      <c r="B1048" s="63" t="e">
        <f>IF(#REF!&lt;&gt;"",#REF!,"")</f>
        <v>#REF!</v>
      </c>
      <c r="C1048" s="63" t="e">
        <f>IF(#REF!&lt;&gt;"",#REF!,"")</f>
        <v>#REF!</v>
      </c>
      <c r="D1048" s="63" t="e">
        <f>IF(#REF!&lt;&gt;"",#REF!,"")</f>
        <v>#REF!</v>
      </c>
      <c r="E1048" s="63" t="e">
        <f>IF(#REF!&lt;&gt;"",#REF!,"")</f>
        <v>#REF!</v>
      </c>
      <c r="F1048" s="63" t="e">
        <f>IF(#REF!&lt;&gt;"",#REF!,"")</f>
        <v>#REF!</v>
      </c>
      <c r="G1048" s="64" t="e">
        <f>IF(#REF!&lt;&gt;"",#REF!,"")</f>
        <v>#REF!</v>
      </c>
      <c r="H1048" s="64" t="e">
        <f>IF(#REF!&lt;&gt;"",#REF!,"")</f>
        <v>#REF!</v>
      </c>
      <c r="I1048" s="64" t="e">
        <f>IF(ISNA(VLOOKUP(B1048,Base!$B$3:$I$198,8,0)),"",IF(VLOOKUP(B1048,Base!$B$3:$I$198,8,0)&gt;42468,VLOOKUP(B1048,Base!$B$3:$I$198,8,0),""))</f>
        <v>#REF!</v>
      </c>
      <c r="J1048" s="63" t="e">
        <f t="shared" si="32"/>
        <v>#REF!</v>
      </c>
      <c r="K1048" s="69" t="e">
        <f t="shared" si="33"/>
        <v>#REF!</v>
      </c>
    </row>
    <row r="1049" spans="1:11" x14ac:dyDescent="0.25">
      <c r="A1049" s="63" t="e">
        <f>IF(#REF!&lt;&gt;"",#REF!,"")</f>
        <v>#REF!</v>
      </c>
      <c r="B1049" s="63" t="e">
        <f>IF(#REF!&lt;&gt;"",#REF!,"")</f>
        <v>#REF!</v>
      </c>
      <c r="C1049" s="63" t="e">
        <f>IF(#REF!&lt;&gt;"",#REF!,"")</f>
        <v>#REF!</v>
      </c>
      <c r="D1049" s="63" t="e">
        <f>IF(#REF!&lt;&gt;"",#REF!,"")</f>
        <v>#REF!</v>
      </c>
      <c r="E1049" s="63" t="e">
        <f>IF(#REF!&lt;&gt;"",#REF!,"")</f>
        <v>#REF!</v>
      </c>
      <c r="F1049" s="63" t="e">
        <f>IF(#REF!&lt;&gt;"",#REF!,"")</f>
        <v>#REF!</v>
      </c>
      <c r="G1049" s="64" t="e">
        <f>IF(#REF!&lt;&gt;"",#REF!,"")</f>
        <v>#REF!</v>
      </c>
      <c r="H1049" s="64" t="e">
        <f>IF(#REF!&lt;&gt;"",#REF!,"")</f>
        <v>#REF!</v>
      </c>
      <c r="I1049" s="64" t="e">
        <f>IF(ISNA(VLOOKUP(B1049,Base!$B$3:$I$198,8,0)),"",IF(VLOOKUP(B1049,Base!$B$3:$I$198,8,0)&gt;42468,VLOOKUP(B1049,Base!$B$3:$I$198,8,0),""))</f>
        <v>#REF!</v>
      </c>
      <c r="J1049" s="63" t="e">
        <f t="shared" si="32"/>
        <v>#REF!</v>
      </c>
      <c r="K1049" s="69" t="e">
        <f t="shared" si="33"/>
        <v>#REF!</v>
      </c>
    </row>
    <row r="1050" spans="1:11" x14ac:dyDescent="0.25">
      <c r="A1050" s="63" t="e">
        <f>IF(#REF!&lt;&gt;"",#REF!,"")</f>
        <v>#REF!</v>
      </c>
      <c r="B1050" s="63" t="e">
        <f>IF(#REF!&lt;&gt;"",#REF!,"")</f>
        <v>#REF!</v>
      </c>
      <c r="C1050" s="63" t="e">
        <f>IF(#REF!&lt;&gt;"",#REF!,"")</f>
        <v>#REF!</v>
      </c>
      <c r="D1050" s="63" t="e">
        <f>IF(#REF!&lt;&gt;"",#REF!,"")</f>
        <v>#REF!</v>
      </c>
      <c r="E1050" s="63" t="e">
        <f>IF(#REF!&lt;&gt;"",#REF!,"")</f>
        <v>#REF!</v>
      </c>
      <c r="F1050" s="63" t="e">
        <f>IF(#REF!&lt;&gt;"",#REF!,"")</f>
        <v>#REF!</v>
      </c>
      <c r="G1050" s="64" t="e">
        <f>IF(#REF!&lt;&gt;"",#REF!,"")</f>
        <v>#REF!</v>
      </c>
      <c r="H1050" s="64" t="e">
        <f>IF(#REF!&lt;&gt;"",#REF!,"")</f>
        <v>#REF!</v>
      </c>
      <c r="I1050" s="64" t="e">
        <f>IF(ISNA(VLOOKUP(B1050,Base!$B$3:$I$198,8,0)),"",IF(VLOOKUP(B1050,Base!$B$3:$I$198,8,0)&gt;42468,VLOOKUP(B1050,Base!$B$3:$I$198,8,0),""))</f>
        <v>#REF!</v>
      </c>
      <c r="J1050" s="63" t="e">
        <f t="shared" si="32"/>
        <v>#REF!</v>
      </c>
      <c r="K1050" s="69" t="e">
        <f t="shared" si="33"/>
        <v>#REF!</v>
      </c>
    </row>
    <row r="1051" spans="1:11" x14ac:dyDescent="0.25">
      <c r="A1051" s="63" t="e">
        <f>IF(#REF!&lt;&gt;"",#REF!,"")</f>
        <v>#REF!</v>
      </c>
      <c r="B1051" s="63" t="e">
        <f>IF(#REF!&lt;&gt;"",#REF!,"")</f>
        <v>#REF!</v>
      </c>
      <c r="C1051" s="63" t="e">
        <f>IF(#REF!&lt;&gt;"",#REF!,"")</f>
        <v>#REF!</v>
      </c>
      <c r="D1051" s="63" t="e">
        <f>IF(#REF!&lt;&gt;"",#REF!,"")</f>
        <v>#REF!</v>
      </c>
      <c r="E1051" s="63" t="e">
        <f>IF(#REF!&lt;&gt;"",#REF!,"")</f>
        <v>#REF!</v>
      </c>
      <c r="F1051" s="63" t="e">
        <f>IF(#REF!&lt;&gt;"",#REF!,"")</f>
        <v>#REF!</v>
      </c>
      <c r="G1051" s="64" t="e">
        <f>IF(#REF!&lt;&gt;"",#REF!,"")</f>
        <v>#REF!</v>
      </c>
      <c r="H1051" s="64" t="e">
        <f>IF(#REF!&lt;&gt;"",#REF!,"")</f>
        <v>#REF!</v>
      </c>
      <c r="I1051" s="64" t="e">
        <f>IF(ISNA(VLOOKUP(B1051,Base!$B$3:$I$198,8,0)),"",IF(VLOOKUP(B1051,Base!$B$3:$I$198,8,0)&gt;42468,VLOOKUP(B1051,Base!$B$3:$I$198,8,0),""))</f>
        <v>#REF!</v>
      </c>
      <c r="J1051" s="63" t="e">
        <f t="shared" si="32"/>
        <v>#REF!</v>
      </c>
      <c r="K1051" s="69" t="e">
        <f t="shared" si="33"/>
        <v>#REF!</v>
      </c>
    </row>
    <row r="1052" spans="1:11" x14ac:dyDescent="0.25">
      <c r="A1052" s="63" t="e">
        <f>IF(#REF!&lt;&gt;"",#REF!,"")</f>
        <v>#REF!</v>
      </c>
      <c r="B1052" s="63" t="e">
        <f>IF(#REF!&lt;&gt;"",#REF!,"")</f>
        <v>#REF!</v>
      </c>
      <c r="C1052" s="63" t="e">
        <f>IF(#REF!&lt;&gt;"",#REF!,"")</f>
        <v>#REF!</v>
      </c>
      <c r="D1052" s="63" t="e">
        <f>IF(#REF!&lt;&gt;"",#REF!,"")</f>
        <v>#REF!</v>
      </c>
      <c r="E1052" s="63" t="e">
        <f>IF(#REF!&lt;&gt;"",#REF!,"")</f>
        <v>#REF!</v>
      </c>
      <c r="F1052" s="63" t="e">
        <f>IF(#REF!&lt;&gt;"",#REF!,"")</f>
        <v>#REF!</v>
      </c>
      <c r="G1052" s="64" t="e">
        <f>IF(#REF!&lt;&gt;"",#REF!,"")</f>
        <v>#REF!</v>
      </c>
      <c r="H1052" s="64" t="e">
        <f>IF(#REF!&lt;&gt;"",#REF!,"")</f>
        <v>#REF!</v>
      </c>
      <c r="I1052" s="64" t="e">
        <f>IF(ISNA(VLOOKUP(B1052,Base!$B$3:$I$198,8,0)),"",IF(VLOOKUP(B1052,Base!$B$3:$I$198,8,0)&gt;42468,VLOOKUP(B1052,Base!$B$3:$I$198,8,0),""))</f>
        <v>#REF!</v>
      </c>
      <c r="J1052" s="63" t="e">
        <f t="shared" si="32"/>
        <v>#REF!</v>
      </c>
      <c r="K1052" s="69" t="e">
        <f t="shared" si="33"/>
        <v>#REF!</v>
      </c>
    </row>
    <row r="1053" spans="1:11" x14ac:dyDescent="0.25">
      <c r="A1053" s="63" t="e">
        <f>IF(#REF!&lt;&gt;"",#REF!,"")</f>
        <v>#REF!</v>
      </c>
      <c r="B1053" s="63" t="e">
        <f>IF(#REF!&lt;&gt;"",#REF!,"")</f>
        <v>#REF!</v>
      </c>
      <c r="C1053" s="63" t="e">
        <f>IF(#REF!&lt;&gt;"",#REF!,"")</f>
        <v>#REF!</v>
      </c>
      <c r="D1053" s="63" t="e">
        <f>IF(#REF!&lt;&gt;"",#REF!,"")</f>
        <v>#REF!</v>
      </c>
      <c r="E1053" s="63" t="e">
        <f>IF(#REF!&lt;&gt;"",#REF!,"")</f>
        <v>#REF!</v>
      </c>
      <c r="F1053" s="63" t="e">
        <f>IF(#REF!&lt;&gt;"",#REF!,"")</f>
        <v>#REF!</v>
      </c>
      <c r="G1053" s="64" t="e">
        <f>IF(#REF!&lt;&gt;"",#REF!,"")</f>
        <v>#REF!</v>
      </c>
      <c r="H1053" s="64" t="e">
        <f>IF(#REF!&lt;&gt;"",#REF!,"")</f>
        <v>#REF!</v>
      </c>
      <c r="I1053" s="64" t="e">
        <f>IF(ISNA(VLOOKUP(B1053,Base!$B$3:$I$198,8,0)),"",IF(VLOOKUP(B1053,Base!$B$3:$I$198,8,0)&gt;42468,VLOOKUP(B1053,Base!$B$3:$I$198,8,0),""))</f>
        <v>#REF!</v>
      </c>
      <c r="J1053" s="63" t="e">
        <f t="shared" si="32"/>
        <v>#REF!</v>
      </c>
      <c r="K1053" s="69" t="e">
        <f t="shared" si="33"/>
        <v>#REF!</v>
      </c>
    </row>
    <row r="1054" spans="1:11" x14ac:dyDescent="0.25">
      <c r="A1054" s="63" t="e">
        <f>IF(#REF!&lt;&gt;"",#REF!,"")</f>
        <v>#REF!</v>
      </c>
      <c r="B1054" s="63" t="e">
        <f>IF(#REF!&lt;&gt;"",#REF!,"")</f>
        <v>#REF!</v>
      </c>
      <c r="C1054" s="63" t="e">
        <f>IF(#REF!&lt;&gt;"",#REF!,"")</f>
        <v>#REF!</v>
      </c>
      <c r="D1054" s="63" t="e">
        <f>IF(#REF!&lt;&gt;"",#REF!,"")</f>
        <v>#REF!</v>
      </c>
      <c r="E1054" s="63" t="e">
        <f>IF(#REF!&lt;&gt;"",#REF!,"")</f>
        <v>#REF!</v>
      </c>
      <c r="F1054" s="63" t="e">
        <f>IF(#REF!&lt;&gt;"",#REF!,"")</f>
        <v>#REF!</v>
      </c>
      <c r="G1054" s="64" t="e">
        <f>IF(#REF!&lt;&gt;"",#REF!,"")</f>
        <v>#REF!</v>
      </c>
      <c r="H1054" s="64" t="e">
        <f>IF(#REF!&lt;&gt;"",#REF!,"")</f>
        <v>#REF!</v>
      </c>
      <c r="I1054" s="64" t="e">
        <f>IF(ISNA(VLOOKUP(B1054,Base!$B$3:$I$198,8,0)),"",IF(VLOOKUP(B1054,Base!$B$3:$I$198,8,0)&gt;42468,VLOOKUP(B1054,Base!$B$3:$I$198,8,0),""))</f>
        <v>#REF!</v>
      </c>
      <c r="J1054" s="63" t="e">
        <f t="shared" si="32"/>
        <v>#REF!</v>
      </c>
      <c r="K1054" s="69" t="e">
        <f t="shared" si="33"/>
        <v>#REF!</v>
      </c>
    </row>
    <row r="1055" spans="1:11" x14ac:dyDescent="0.25">
      <c r="A1055" s="63" t="e">
        <f>IF(#REF!&lt;&gt;"",#REF!,"")</f>
        <v>#REF!</v>
      </c>
      <c r="B1055" s="63" t="e">
        <f>IF(#REF!&lt;&gt;"",#REF!,"")</f>
        <v>#REF!</v>
      </c>
      <c r="C1055" s="63" t="e">
        <f>IF(#REF!&lt;&gt;"",#REF!,"")</f>
        <v>#REF!</v>
      </c>
      <c r="D1055" s="63" t="e">
        <f>IF(#REF!&lt;&gt;"",#REF!,"")</f>
        <v>#REF!</v>
      </c>
      <c r="E1055" s="63" t="e">
        <f>IF(#REF!&lt;&gt;"",#REF!,"")</f>
        <v>#REF!</v>
      </c>
      <c r="F1055" s="63" t="e">
        <f>IF(#REF!&lt;&gt;"",#REF!,"")</f>
        <v>#REF!</v>
      </c>
      <c r="G1055" s="64" t="e">
        <f>IF(#REF!&lt;&gt;"",#REF!,"")</f>
        <v>#REF!</v>
      </c>
      <c r="H1055" s="64" t="e">
        <f>IF(#REF!&lt;&gt;"",#REF!,"")</f>
        <v>#REF!</v>
      </c>
      <c r="I1055" s="64" t="e">
        <f>IF(ISNA(VLOOKUP(B1055,Base!$B$3:$I$198,8,0)),"",IF(VLOOKUP(B1055,Base!$B$3:$I$198,8,0)&gt;42468,VLOOKUP(B1055,Base!$B$3:$I$198,8,0),""))</f>
        <v>#REF!</v>
      </c>
      <c r="J1055" s="63" t="e">
        <f t="shared" si="32"/>
        <v>#REF!</v>
      </c>
      <c r="K1055" s="69" t="e">
        <f t="shared" si="33"/>
        <v>#REF!</v>
      </c>
    </row>
    <row r="1056" spans="1:11" x14ac:dyDescent="0.25">
      <c r="A1056" s="63" t="e">
        <f>IF(#REF!&lt;&gt;"",#REF!,"")</f>
        <v>#REF!</v>
      </c>
      <c r="B1056" s="63" t="e">
        <f>IF(#REF!&lt;&gt;"",#REF!,"")</f>
        <v>#REF!</v>
      </c>
      <c r="C1056" s="63" t="e">
        <f>IF(#REF!&lt;&gt;"",#REF!,"")</f>
        <v>#REF!</v>
      </c>
      <c r="D1056" s="63" t="e">
        <f>IF(#REF!&lt;&gt;"",#REF!,"")</f>
        <v>#REF!</v>
      </c>
      <c r="E1056" s="63" t="e">
        <f>IF(#REF!&lt;&gt;"",#REF!,"")</f>
        <v>#REF!</v>
      </c>
      <c r="F1056" s="63" t="e">
        <f>IF(#REF!&lt;&gt;"",#REF!,"")</f>
        <v>#REF!</v>
      </c>
      <c r="G1056" s="64" t="e">
        <f>IF(#REF!&lt;&gt;"",#REF!,"")</f>
        <v>#REF!</v>
      </c>
      <c r="H1056" s="64" t="e">
        <f>IF(#REF!&lt;&gt;"",#REF!,"")</f>
        <v>#REF!</v>
      </c>
      <c r="I1056" s="64" t="e">
        <f>IF(ISNA(VLOOKUP(B1056,Base!$B$3:$I$198,8,0)),"",IF(VLOOKUP(B1056,Base!$B$3:$I$198,8,0)&gt;42468,VLOOKUP(B1056,Base!$B$3:$I$198,8,0),""))</f>
        <v>#REF!</v>
      </c>
      <c r="J1056" s="63" t="e">
        <f t="shared" si="32"/>
        <v>#REF!</v>
      </c>
      <c r="K1056" s="69" t="e">
        <f t="shared" si="33"/>
        <v>#REF!</v>
      </c>
    </row>
    <row r="1057" spans="1:11" x14ac:dyDescent="0.25">
      <c r="A1057" s="63" t="e">
        <f>IF(#REF!&lt;&gt;"",#REF!,"")</f>
        <v>#REF!</v>
      </c>
      <c r="B1057" s="63" t="e">
        <f>IF(#REF!&lt;&gt;"",#REF!,"")</f>
        <v>#REF!</v>
      </c>
      <c r="C1057" s="63" t="e">
        <f>IF(#REF!&lt;&gt;"",#REF!,"")</f>
        <v>#REF!</v>
      </c>
      <c r="D1057" s="63" t="e">
        <f>IF(#REF!&lt;&gt;"",#REF!,"")</f>
        <v>#REF!</v>
      </c>
      <c r="E1057" s="63" t="e">
        <f>IF(#REF!&lt;&gt;"",#REF!,"")</f>
        <v>#REF!</v>
      </c>
      <c r="F1057" s="63" t="e">
        <f>IF(#REF!&lt;&gt;"",#REF!,"")</f>
        <v>#REF!</v>
      </c>
      <c r="G1057" s="64" t="e">
        <f>IF(#REF!&lt;&gt;"",#REF!,"")</f>
        <v>#REF!</v>
      </c>
      <c r="H1057" s="64" t="e">
        <f>IF(#REF!&lt;&gt;"",#REF!,"")</f>
        <v>#REF!</v>
      </c>
      <c r="I1057" s="64" t="e">
        <f>IF(ISNA(VLOOKUP(B1057,Base!$B$3:$I$198,8,0)),"",IF(VLOOKUP(B1057,Base!$B$3:$I$198,8,0)&gt;42468,VLOOKUP(B1057,Base!$B$3:$I$198,8,0),""))</f>
        <v>#REF!</v>
      </c>
      <c r="J1057" s="63" t="e">
        <f t="shared" si="32"/>
        <v>#REF!</v>
      </c>
      <c r="K1057" s="69" t="e">
        <f t="shared" si="33"/>
        <v>#REF!</v>
      </c>
    </row>
    <row r="1058" spans="1:11" x14ac:dyDescent="0.25">
      <c r="A1058" s="63" t="e">
        <f>IF(#REF!&lt;&gt;"",#REF!,"")</f>
        <v>#REF!</v>
      </c>
      <c r="B1058" s="63" t="e">
        <f>IF(#REF!&lt;&gt;"",#REF!,"")</f>
        <v>#REF!</v>
      </c>
      <c r="C1058" s="63" t="e">
        <f>IF(#REF!&lt;&gt;"",#REF!,"")</f>
        <v>#REF!</v>
      </c>
      <c r="D1058" s="63" t="e">
        <f>IF(#REF!&lt;&gt;"",#REF!,"")</f>
        <v>#REF!</v>
      </c>
      <c r="E1058" s="63" t="e">
        <f>IF(#REF!&lt;&gt;"",#REF!,"")</f>
        <v>#REF!</v>
      </c>
      <c r="F1058" s="63" t="e">
        <f>IF(#REF!&lt;&gt;"",#REF!,"")</f>
        <v>#REF!</v>
      </c>
      <c r="G1058" s="64" t="e">
        <f>IF(#REF!&lt;&gt;"",#REF!,"")</f>
        <v>#REF!</v>
      </c>
      <c r="H1058" s="64" t="e">
        <f>IF(#REF!&lt;&gt;"",#REF!,"")</f>
        <v>#REF!</v>
      </c>
      <c r="I1058" s="64" t="e">
        <f>IF(ISNA(VLOOKUP(B1058,Base!$B$3:$I$198,8,0)),"",IF(VLOOKUP(B1058,Base!$B$3:$I$198,8,0)&gt;42468,VLOOKUP(B1058,Base!$B$3:$I$198,8,0),""))</f>
        <v>#REF!</v>
      </c>
      <c r="J1058" s="63" t="e">
        <f t="shared" si="32"/>
        <v>#REF!</v>
      </c>
      <c r="K1058" s="69" t="e">
        <f t="shared" si="33"/>
        <v>#REF!</v>
      </c>
    </row>
    <row r="1059" spans="1:11" x14ac:dyDescent="0.25">
      <c r="A1059" s="63" t="e">
        <f>IF(#REF!&lt;&gt;"",#REF!,"")</f>
        <v>#REF!</v>
      </c>
      <c r="B1059" s="63" t="e">
        <f>IF(#REF!&lt;&gt;"",#REF!,"")</f>
        <v>#REF!</v>
      </c>
      <c r="C1059" s="63" t="e">
        <f>IF(#REF!&lt;&gt;"",#REF!,"")</f>
        <v>#REF!</v>
      </c>
      <c r="D1059" s="63" t="e">
        <f>IF(#REF!&lt;&gt;"",#REF!,"")</f>
        <v>#REF!</v>
      </c>
      <c r="E1059" s="63" t="e">
        <f>IF(#REF!&lt;&gt;"",#REF!,"")</f>
        <v>#REF!</v>
      </c>
      <c r="F1059" s="63" t="e">
        <f>IF(#REF!&lt;&gt;"",#REF!,"")</f>
        <v>#REF!</v>
      </c>
      <c r="G1059" s="64" t="e">
        <f>IF(#REF!&lt;&gt;"",#REF!,"")</f>
        <v>#REF!</v>
      </c>
      <c r="H1059" s="64" t="e">
        <f>IF(#REF!&lt;&gt;"",#REF!,"")</f>
        <v>#REF!</v>
      </c>
      <c r="I1059" s="64" t="e">
        <f>IF(ISNA(VLOOKUP(B1059,Base!$B$3:$I$198,8,0)),"",IF(VLOOKUP(B1059,Base!$B$3:$I$198,8,0)&gt;42468,VLOOKUP(B1059,Base!$B$3:$I$198,8,0),""))</f>
        <v>#REF!</v>
      </c>
      <c r="J1059" s="63" t="e">
        <f t="shared" si="32"/>
        <v>#REF!</v>
      </c>
      <c r="K1059" s="69" t="e">
        <f t="shared" si="33"/>
        <v>#REF!</v>
      </c>
    </row>
    <row r="1060" spans="1:11" x14ac:dyDescent="0.25">
      <c r="A1060" s="63" t="e">
        <f>IF(#REF!&lt;&gt;"",#REF!,"")</f>
        <v>#REF!</v>
      </c>
      <c r="B1060" s="63" t="e">
        <f>IF(#REF!&lt;&gt;"",#REF!,"")</f>
        <v>#REF!</v>
      </c>
      <c r="C1060" s="63" t="e">
        <f>IF(#REF!&lt;&gt;"",#REF!,"")</f>
        <v>#REF!</v>
      </c>
      <c r="D1060" s="63" t="e">
        <f>IF(#REF!&lt;&gt;"",#REF!,"")</f>
        <v>#REF!</v>
      </c>
      <c r="E1060" s="63" t="e">
        <f>IF(#REF!&lt;&gt;"",#REF!,"")</f>
        <v>#REF!</v>
      </c>
      <c r="F1060" s="63" t="e">
        <f>IF(#REF!&lt;&gt;"",#REF!,"")</f>
        <v>#REF!</v>
      </c>
      <c r="G1060" s="64" t="e">
        <f>IF(#REF!&lt;&gt;"",#REF!,"")</f>
        <v>#REF!</v>
      </c>
      <c r="H1060" s="64" t="e">
        <f>IF(#REF!&lt;&gt;"",#REF!,"")</f>
        <v>#REF!</v>
      </c>
      <c r="I1060" s="64" t="e">
        <f>IF(ISNA(VLOOKUP(B1060,Base!$B$3:$I$198,8,0)),"",IF(VLOOKUP(B1060,Base!$B$3:$I$198,8,0)&gt;42468,VLOOKUP(B1060,Base!$B$3:$I$198,8,0),""))</f>
        <v>#REF!</v>
      </c>
      <c r="J1060" s="63" t="e">
        <f t="shared" si="32"/>
        <v>#REF!</v>
      </c>
      <c r="K1060" s="69" t="e">
        <f t="shared" si="33"/>
        <v>#REF!</v>
      </c>
    </row>
    <row r="1061" spans="1:11" x14ac:dyDescent="0.25">
      <c r="A1061" s="63" t="e">
        <f>IF(#REF!&lt;&gt;"",#REF!,"")</f>
        <v>#REF!</v>
      </c>
      <c r="B1061" s="63" t="e">
        <f>IF(#REF!&lt;&gt;"",#REF!,"")</f>
        <v>#REF!</v>
      </c>
      <c r="C1061" s="63" t="e">
        <f>IF(#REF!&lt;&gt;"",#REF!,"")</f>
        <v>#REF!</v>
      </c>
      <c r="D1061" s="63" t="e">
        <f>IF(#REF!&lt;&gt;"",#REF!,"")</f>
        <v>#REF!</v>
      </c>
      <c r="E1061" s="63" t="e">
        <f>IF(#REF!&lt;&gt;"",#REF!,"")</f>
        <v>#REF!</v>
      </c>
      <c r="F1061" s="63" t="e">
        <f>IF(#REF!&lt;&gt;"",#REF!,"")</f>
        <v>#REF!</v>
      </c>
      <c r="G1061" s="64" t="e">
        <f>IF(#REF!&lt;&gt;"",#REF!,"")</f>
        <v>#REF!</v>
      </c>
      <c r="H1061" s="64" t="e">
        <f>IF(#REF!&lt;&gt;"",#REF!,"")</f>
        <v>#REF!</v>
      </c>
      <c r="I1061" s="64" t="e">
        <f>IF(ISNA(VLOOKUP(B1061,Base!$B$3:$I$198,8,0)),"",IF(VLOOKUP(B1061,Base!$B$3:$I$198,8,0)&gt;42468,VLOOKUP(B1061,Base!$B$3:$I$198,8,0),""))</f>
        <v>#REF!</v>
      </c>
      <c r="J1061" s="63" t="e">
        <f t="shared" si="32"/>
        <v>#REF!</v>
      </c>
      <c r="K1061" s="69" t="e">
        <f t="shared" si="33"/>
        <v>#REF!</v>
      </c>
    </row>
    <row r="1062" spans="1:11" x14ac:dyDescent="0.25">
      <c r="A1062" s="63" t="e">
        <f>IF(#REF!&lt;&gt;"",#REF!,"")</f>
        <v>#REF!</v>
      </c>
      <c r="B1062" s="63" t="e">
        <f>IF(#REF!&lt;&gt;"",#REF!,"")</f>
        <v>#REF!</v>
      </c>
      <c r="C1062" s="63" t="e">
        <f>IF(#REF!&lt;&gt;"",#REF!,"")</f>
        <v>#REF!</v>
      </c>
      <c r="D1062" s="63" t="e">
        <f>IF(#REF!&lt;&gt;"",#REF!,"")</f>
        <v>#REF!</v>
      </c>
      <c r="E1062" s="63" t="e">
        <f>IF(#REF!&lt;&gt;"",#REF!,"")</f>
        <v>#REF!</v>
      </c>
      <c r="F1062" s="63" t="e">
        <f>IF(#REF!&lt;&gt;"",#REF!,"")</f>
        <v>#REF!</v>
      </c>
      <c r="G1062" s="64" t="e">
        <f>IF(#REF!&lt;&gt;"",#REF!,"")</f>
        <v>#REF!</v>
      </c>
      <c r="H1062" s="64" t="e">
        <f>IF(#REF!&lt;&gt;"",#REF!,"")</f>
        <v>#REF!</v>
      </c>
      <c r="I1062" s="64" t="e">
        <f>IF(ISNA(VLOOKUP(B1062,Base!$B$3:$I$198,8,0)),"",IF(VLOOKUP(B1062,Base!$B$3:$I$198,8,0)&gt;42468,VLOOKUP(B1062,Base!$B$3:$I$198,8,0),""))</f>
        <v>#REF!</v>
      </c>
      <c r="J1062" s="63" t="e">
        <f t="shared" si="32"/>
        <v>#REF!</v>
      </c>
      <c r="K1062" s="69" t="e">
        <f t="shared" si="33"/>
        <v>#REF!</v>
      </c>
    </row>
    <row r="1063" spans="1:11" x14ac:dyDescent="0.25">
      <c r="A1063" s="63" t="e">
        <f>IF(#REF!&lt;&gt;"",#REF!,"")</f>
        <v>#REF!</v>
      </c>
      <c r="B1063" s="63" t="e">
        <f>IF(#REF!&lt;&gt;"",#REF!,"")</f>
        <v>#REF!</v>
      </c>
      <c r="C1063" s="63" t="e">
        <f>IF(#REF!&lt;&gt;"",#REF!,"")</f>
        <v>#REF!</v>
      </c>
      <c r="D1063" s="63" t="e">
        <f>IF(#REF!&lt;&gt;"",#REF!,"")</f>
        <v>#REF!</v>
      </c>
      <c r="E1063" s="63" t="e">
        <f>IF(#REF!&lt;&gt;"",#REF!,"")</f>
        <v>#REF!</v>
      </c>
      <c r="F1063" s="63" t="e">
        <f>IF(#REF!&lt;&gt;"",#REF!,"")</f>
        <v>#REF!</v>
      </c>
      <c r="G1063" s="64" t="e">
        <f>IF(#REF!&lt;&gt;"",#REF!,"")</f>
        <v>#REF!</v>
      </c>
      <c r="H1063" s="64" t="e">
        <f>IF(#REF!&lt;&gt;"",#REF!,"")</f>
        <v>#REF!</v>
      </c>
      <c r="I1063" s="64" t="e">
        <f>IF(ISNA(VLOOKUP(B1063,Base!$B$3:$I$198,8,0)),"",IF(VLOOKUP(B1063,Base!$B$3:$I$198,8,0)&gt;42468,VLOOKUP(B1063,Base!$B$3:$I$198,8,0),""))</f>
        <v>#REF!</v>
      </c>
      <c r="J1063" s="63" t="e">
        <f t="shared" si="32"/>
        <v>#REF!</v>
      </c>
      <c r="K1063" s="69" t="e">
        <f t="shared" si="33"/>
        <v>#REF!</v>
      </c>
    </row>
    <row r="1064" spans="1:11" x14ac:dyDescent="0.25">
      <c r="A1064" s="63" t="e">
        <f>IF(#REF!&lt;&gt;"",#REF!,"")</f>
        <v>#REF!</v>
      </c>
      <c r="B1064" s="63" t="e">
        <f>IF(#REF!&lt;&gt;"",#REF!,"")</f>
        <v>#REF!</v>
      </c>
      <c r="C1064" s="63" t="e">
        <f>IF(#REF!&lt;&gt;"",#REF!,"")</f>
        <v>#REF!</v>
      </c>
      <c r="D1064" s="63" t="e">
        <f>IF(#REF!&lt;&gt;"",#REF!,"")</f>
        <v>#REF!</v>
      </c>
      <c r="E1064" s="63" t="e">
        <f>IF(#REF!&lt;&gt;"",#REF!,"")</f>
        <v>#REF!</v>
      </c>
      <c r="F1064" s="63" t="e">
        <f>IF(#REF!&lt;&gt;"",#REF!,"")</f>
        <v>#REF!</v>
      </c>
      <c r="G1064" s="64" t="e">
        <f>IF(#REF!&lt;&gt;"",#REF!,"")</f>
        <v>#REF!</v>
      </c>
      <c r="H1064" s="64" t="e">
        <f>IF(#REF!&lt;&gt;"",#REF!,"")</f>
        <v>#REF!</v>
      </c>
      <c r="I1064" s="64" t="e">
        <f>IF(ISNA(VLOOKUP(B1064,Base!$B$3:$I$198,8,0)),"",IF(VLOOKUP(B1064,Base!$B$3:$I$198,8,0)&gt;42468,VLOOKUP(B1064,Base!$B$3:$I$198,8,0),""))</f>
        <v>#REF!</v>
      </c>
      <c r="J1064" s="63" t="e">
        <f t="shared" si="32"/>
        <v>#REF!</v>
      </c>
      <c r="K1064" s="69" t="e">
        <f t="shared" si="33"/>
        <v>#REF!</v>
      </c>
    </row>
    <row r="1065" spans="1:11" x14ac:dyDescent="0.25">
      <c r="A1065" s="63" t="e">
        <f>IF(#REF!&lt;&gt;"",#REF!,"")</f>
        <v>#REF!</v>
      </c>
      <c r="B1065" s="63" t="e">
        <f>IF(#REF!&lt;&gt;"",#REF!,"")</f>
        <v>#REF!</v>
      </c>
      <c r="C1065" s="63" t="e">
        <f>IF(#REF!&lt;&gt;"",#REF!,"")</f>
        <v>#REF!</v>
      </c>
      <c r="D1065" s="63" t="e">
        <f>IF(#REF!&lt;&gt;"",#REF!,"")</f>
        <v>#REF!</v>
      </c>
      <c r="E1065" s="63" t="e">
        <f>IF(#REF!&lt;&gt;"",#REF!,"")</f>
        <v>#REF!</v>
      </c>
      <c r="F1065" s="63" t="e">
        <f>IF(#REF!&lt;&gt;"",#REF!,"")</f>
        <v>#REF!</v>
      </c>
      <c r="G1065" s="64" t="e">
        <f>IF(#REF!&lt;&gt;"",#REF!,"")</f>
        <v>#REF!</v>
      </c>
      <c r="H1065" s="64" t="e">
        <f>IF(#REF!&lt;&gt;"",#REF!,"")</f>
        <v>#REF!</v>
      </c>
      <c r="I1065" s="64" t="e">
        <f>IF(ISNA(VLOOKUP(B1065,Base!$B$3:$I$198,8,0)),"",IF(VLOOKUP(B1065,Base!$B$3:$I$198,8,0)&gt;42468,VLOOKUP(B1065,Base!$B$3:$I$198,8,0),""))</f>
        <v>#REF!</v>
      </c>
      <c r="J1065" s="63" t="e">
        <f t="shared" si="32"/>
        <v>#REF!</v>
      </c>
      <c r="K1065" s="69" t="e">
        <f t="shared" si="33"/>
        <v>#REF!</v>
      </c>
    </row>
    <row r="1066" spans="1:11" x14ac:dyDescent="0.25">
      <c r="A1066" s="63" t="e">
        <f>IF(#REF!&lt;&gt;"",#REF!,"")</f>
        <v>#REF!</v>
      </c>
      <c r="B1066" s="63" t="e">
        <f>IF(#REF!&lt;&gt;"",#REF!,"")</f>
        <v>#REF!</v>
      </c>
      <c r="C1066" s="63" t="e">
        <f>IF(#REF!&lt;&gt;"",#REF!,"")</f>
        <v>#REF!</v>
      </c>
      <c r="D1066" s="63" t="e">
        <f>IF(#REF!&lt;&gt;"",#REF!,"")</f>
        <v>#REF!</v>
      </c>
      <c r="E1066" s="63" t="e">
        <f>IF(#REF!&lt;&gt;"",#REF!,"")</f>
        <v>#REF!</v>
      </c>
      <c r="F1066" s="63" t="e">
        <f>IF(#REF!&lt;&gt;"",#REF!,"")</f>
        <v>#REF!</v>
      </c>
      <c r="G1066" s="64" t="e">
        <f>IF(#REF!&lt;&gt;"",#REF!,"")</f>
        <v>#REF!</v>
      </c>
      <c r="H1066" s="64" t="e">
        <f>IF(#REF!&lt;&gt;"",#REF!,"")</f>
        <v>#REF!</v>
      </c>
      <c r="I1066" s="64" t="e">
        <f>IF(ISNA(VLOOKUP(B1066,Base!$B$3:$I$198,8,0)),"",IF(VLOOKUP(B1066,Base!$B$3:$I$198,8,0)&gt;42468,VLOOKUP(B1066,Base!$B$3:$I$198,8,0),""))</f>
        <v>#REF!</v>
      </c>
      <c r="J1066" s="63" t="e">
        <f t="shared" si="32"/>
        <v>#REF!</v>
      </c>
      <c r="K1066" s="69" t="e">
        <f t="shared" si="33"/>
        <v>#REF!</v>
      </c>
    </row>
    <row r="1067" spans="1:11" x14ac:dyDescent="0.25">
      <c r="A1067" s="63" t="e">
        <f>IF(#REF!&lt;&gt;"",#REF!,"")</f>
        <v>#REF!</v>
      </c>
      <c r="B1067" s="63" t="e">
        <f>IF(#REF!&lt;&gt;"",#REF!,"")</f>
        <v>#REF!</v>
      </c>
      <c r="C1067" s="63" t="e">
        <f>IF(#REF!&lt;&gt;"",#REF!,"")</f>
        <v>#REF!</v>
      </c>
      <c r="D1067" s="63" t="e">
        <f>IF(#REF!&lt;&gt;"",#REF!,"")</f>
        <v>#REF!</v>
      </c>
      <c r="E1067" s="63" t="e">
        <f>IF(#REF!&lt;&gt;"",#REF!,"")</f>
        <v>#REF!</v>
      </c>
      <c r="F1067" s="63" t="e">
        <f>IF(#REF!&lt;&gt;"",#REF!,"")</f>
        <v>#REF!</v>
      </c>
      <c r="G1067" s="64" t="e">
        <f>IF(#REF!&lt;&gt;"",#REF!,"")</f>
        <v>#REF!</v>
      </c>
      <c r="H1067" s="64" t="e">
        <f>IF(#REF!&lt;&gt;"",#REF!,"")</f>
        <v>#REF!</v>
      </c>
      <c r="I1067" s="64" t="e">
        <f>IF(ISNA(VLOOKUP(B1067,Base!$B$3:$I$198,8,0)),"",IF(VLOOKUP(B1067,Base!$B$3:$I$198,8,0)&gt;42468,VLOOKUP(B1067,Base!$B$3:$I$198,8,0),""))</f>
        <v>#REF!</v>
      </c>
      <c r="J1067" s="63" t="e">
        <f t="shared" si="32"/>
        <v>#REF!</v>
      </c>
      <c r="K1067" s="69" t="e">
        <f t="shared" si="33"/>
        <v>#REF!</v>
      </c>
    </row>
    <row r="1068" spans="1:11" x14ac:dyDescent="0.25">
      <c r="A1068" s="63" t="e">
        <f>IF(#REF!&lt;&gt;"",#REF!,"")</f>
        <v>#REF!</v>
      </c>
      <c r="B1068" s="63" t="e">
        <f>IF(#REF!&lt;&gt;"",#REF!,"")</f>
        <v>#REF!</v>
      </c>
      <c r="C1068" s="63" t="e">
        <f>IF(#REF!&lt;&gt;"",#REF!,"")</f>
        <v>#REF!</v>
      </c>
      <c r="D1068" s="63" t="e">
        <f>IF(#REF!&lt;&gt;"",#REF!,"")</f>
        <v>#REF!</v>
      </c>
      <c r="E1068" s="63" t="e">
        <f>IF(#REF!&lt;&gt;"",#REF!,"")</f>
        <v>#REF!</v>
      </c>
      <c r="F1068" s="63" t="e">
        <f>IF(#REF!&lt;&gt;"",#REF!,"")</f>
        <v>#REF!</v>
      </c>
      <c r="G1068" s="64" t="e">
        <f>IF(#REF!&lt;&gt;"",#REF!,"")</f>
        <v>#REF!</v>
      </c>
      <c r="H1068" s="64" t="e">
        <f>IF(#REF!&lt;&gt;"",#REF!,"")</f>
        <v>#REF!</v>
      </c>
      <c r="I1068" s="64" t="e">
        <f>IF(ISNA(VLOOKUP(B1068,Base!$B$3:$I$198,8,0)),"",IF(VLOOKUP(B1068,Base!$B$3:$I$198,8,0)&gt;42468,VLOOKUP(B1068,Base!$B$3:$I$198,8,0),""))</f>
        <v>#REF!</v>
      </c>
      <c r="J1068" s="63" t="e">
        <f t="shared" si="32"/>
        <v>#REF!</v>
      </c>
      <c r="K1068" s="69" t="e">
        <f t="shared" si="33"/>
        <v>#REF!</v>
      </c>
    </row>
    <row r="1069" spans="1:11" x14ac:dyDescent="0.25">
      <c r="A1069" s="63" t="e">
        <f>IF(#REF!&lt;&gt;"",#REF!,"")</f>
        <v>#REF!</v>
      </c>
      <c r="B1069" s="63" t="e">
        <f>IF(#REF!&lt;&gt;"",#REF!,"")</f>
        <v>#REF!</v>
      </c>
      <c r="C1069" s="63" t="e">
        <f>IF(#REF!&lt;&gt;"",#REF!,"")</f>
        <v>#REF!</v>
      </c>
      <c r="D1069" s="63" t="e">
        <f>IF(#REF!&lt;&gt;"",#REF!,"")</f>
        <v>#REF!</v>
      </c>
      <c r="E1069" s="63" t="e">
        <f>IF(#REF!&lt;&gt;"",#REF!,"")</f>
        <v>#REF!</v>
      </c>
      <c r="F1069" s="63" t="e">
        <f>IF(#REF!&lt;&gt;"",#REF!,"")</f>
        <v>#REF!</v>
      </c>
      <c r="G1069" s="64" t="e">
        <f>IF(#REF!&lt;&gt;"",#REF!,"")</f>
        <v>#REF!</v>
      </c>
      <c r="H1069" s="64" t="e">
        <f>IF(#REF!&lt;&gt;"",#REF!,"")</f>
        <v>#REF!</v>
      </c>
      <c r="I1069" s="64" t="e">
        <f>IF(ISNA(VLOOKUP(B1069,Base!$B$3:$I$198,8,0)),"",IF(VLOOKUP(B1069,Base!$B$3:$I$198,8,0)&gt;42468,VLOOKUP(B1069,Base!$B$3:$I$198,8,0),""))</f>
        <v>#REF!</v>
      </c>
      <c r="J1069" s="63" t="e">
        <f t="shared" si="32"/>
        <v>#REF!</v>
      </c>
      <c r="K1069" s="69" t="e">
        <f t="shared" si="33"/>
        <v>#REF!</v>
      </c>
    </row>
    <row r="1070" spans="1:11" x14ac:dyDescent="0.25">
      <c r="A1070" s="63" t="e">
        <f>IF(#REF!&lt;&gt;"",#REF!,"")</f>
        <v>#REF!</v>
      </c>
      <c r="B1070" s="63" t="e">
        <f>IF(#REF!&lt;&gt;"",#REF!,"")</f>
        <v>#REF!</v>
      </c>
      <c r="C1070" s="63" t="e">
        <f>IF(#REF!&lt;&gt;"",#REF!,"")</f>
        <v>#REF!</v>
      </c>
      <c r="D1070" s="63" t="e">
        <f>IF(#REF!&lt;&gt;"",#REF!,"")</f>
        <v>#REF!</v>
      </c>
      <c r="E1070" s="63" t="e">
        <f>IF(#REF!&lt;&gt;"",#REF!,"")</f>
        <v>#REF!</v>
      </c>
      <c r="F1070" s="63" t="e">
        <f>IF(#REF!&lt;&gt;"",#REF!,"")</f>
        <v>#REF!</v>
      </c>
      <c r="G1070" s="64" t="e">
        <f>IF(#REF!&lt;&gt;"",#REF!,"")</f>
        <v>#REF!</v>
      </c>
      <c r="H1070" s="64" t="e">
        <f>IF(#REF!&lt;&gt;"",#REF!,"")</f>
        <v>#REF!</v>
      </c>
      <c r="I1070" s="64" t="e">
        <f>IF(ISNA(VLOOKUP(B1070,Base!$B$3:$I$198,8,0)),"",IF(VLOOKUP(B1070,Base!$B$3:$I$198,8,0)&gt;42468,VLOOKUP(B1070,Base!$B$3:$I$198,8,0),""))</f>
        <v>#REF!</v>
      </c>
      <c r="J1070" s="63" t="e">
        <f t="shared" si="32"/>
        <v>#REF!</v>
      </c>
      <c r="K1070" s="69" t="e">
        <f t="shared" si="33"/>
        <v>#REF!</v>
      </c>
    </row>
    <row r="1071" spans="1:11" x14ac:dyDescent="0.25">
      <c r="A1071" s="63" t="e">
        <f>IF(#REF!&lt;&gt;"",#REF!,"")</f>
        <v>#REF!</v>
      </c>
      <c r="B1071" s="63" t="e">
        <f>IF(#REF!&lt;&gt;"",#REF!,"")</f>
        <v>#REF!</v>
      </c>
      <c r="C1071" s="63" t="e">
        <f>IF(#REF!&lt;&gt;"",#REF!,"")</f>
        <v>#REF!</v>
      </c>
      <c r="D1071" s="63" t="e">
        <f>IF(#REF!&lt;&gt;"",#REF!,"")</f>
        <v>#REF!</v>
      </c>
      <c r="E1071" s="63" t="e">
        <f>IF(#REF!&lt;&gt;"",#REF!,"")</f>
        <v>#REF!</v>
      </c>
      <c r="F1071" s="63" t="e">
        <f>IF(#REF!&lt;&gt;"",#REF!,"")</f>
        <v>#REF!</v>
      </c>
      <c r="G1071" s="64" t="e">
        <f>IF(#REF!&lt;&gt;"",#REF!,"")</f>
        <v>#REF!</v>
      </c>
      <c r="H1071" s="64" t="e">
        <f>IF(#REF!&lt;&gt;"",#REF!,"")</f>
        <v>#REF!</v>
      </c>
      <c r="I1071" s="64" t="e">
        <f>IF(ISNA(VLOOKUP(B1071,Base!$B$3:$I$198,8,0)),"",IF(VLOOKUP(B1071,Base!$B$3:$I$198,8,0)&gt;42468,VLOOKUP(B1071,Base!$B$3:$I$198,8,0),""))</f>
        <v>#REF!</v>
      </c>
      <c r="J1071" s="63" t="e">
        <f t="shared" si="32"/>
        <v>#REF!</v>
      </c>
      <c r="K1071" s="69" t="e">
        <f t="shared" si="33"/>
        <v>#REF!</v>
      </c>
    </row>
    <row r="1072" spans="1:11" x14ac:dyDescent="0.25">
      <c r="A1072" s="63" t="e">
        <f>IF(#REF!&lt;&gt;"",#REF!,"")</f>
        <v>#REF!</v>
      </c>
      <c r="B1072" s="63" t="e">
        <f>IF(#REF!&lt;&gt;"",#REF!,"")</f>
        <v>#REF!</v>
      </c>
      <c r="C1072" s="63" t="e">
        <f>IF(#REF!&lt;&gt;"",#REF!,"")</f>
        <v>#REF!</v>
      </c>
      <c r="D1072" s="63" t="e">
        <f>IF(#REF!&lt;&gt;"",#REF!,"")</f>
        <v>#REF!</v>
      </c>
      <c r="E1072" s="63" t="e">
        <f>IF(#REF!&lt;&gt;"",#REF!,"")</f>
        <v>#REF!</v>
      </c>
      <c r="F1072" s="63" t="e">
        <f>IF(#REF!&lt;&gt;"",#REF!,"")</f>
        <v>#REF!</v>
      </c>
      <c r="G1072" s="64" t="e">
        <f>IF(#REF!&lt;&gt;"",#REF!,"")</f>
        <v>#REF!</v>
      </c>
      <c r="H1072" s="64" t="e">
        <f>IF(#REF!&lt;&gt;"",#REF!,"")</f>
        <v>#REF!</v>
      </c>
      <c r="I1072" s="64" t="e">
        <f>IF(ISNA(VLOOKUP(B1072,Base!$B$3:$I$198,8,0)),"",IF(VLOOKUP(B1072,Base!$B$3:$I$198,8,0)&gt;42468,VLOOKUP(B1072,Base!$B$3:$I$198,8,0),""))</f>
        <v>#REF!</v>
      </c>
      <c r="J1072" s="63" t="e">
        <f t="shared" si="32"/>
        <v>#REF!</v>
      </c>
      <c r="K1072" s="69" t="e">
        <f t="shared" si="33"/>
        <v>#REF!</v>
      </c>
    </row>
    <row r="1073" spans="1:11" x14ac:dyDescent="0.25">
      <c r="A1073" s="63" t="e">
        <f>IF(#REF!&lt;&gt;"",#REF!,"")</f>
        <v>#REF!</v>
      </c>
      <c r="B1073" s="63" t="e">
        <f>IF(#REF!&lt;&gt;"",#REF!,"")</f>
        <v>#REF!</v>
      </c>
      <c r="C1073" s="63" t="e">
        <f>IF(#REF!&lt;&gt;"",#REF!,"")</f>
        <v>#REF!</v>
      </c>
      <c r="D1073" s="63" t="e">
        <f>IF(#REF!&lt;&gt;"",#REF!,"")</f>
        <v>#REF!</v>
      </c>
      <c r="E1073" s="63" t="e">
        <f>IF(#REF!&lt;&gt;"",#REF!,"")</f>
        <v>#REF!</v>
      </c>
      <c r="F1073" s="63" t="e">
        <f>IF(#REF!&lt;&gt;"",#REF!,"")</f>
        <v>#REF!</v>
      </c>
      <c r="G1073" s="64" t="e">
        <f>IF(#REF!&lt;&gt;"",#REF!,"")</f>
        <v>#REF!</v>
      </c>
      <c r="H1073" s="64" t="e">
        <f>IF(#REF!&lt;&gt;"",#REF!,"")</f>
        <v>#REF!</v>
      </c>
      <c r="I1073" s="64" t="e">
        <f>IF(ISNA(VLOOKUP(B1073,Base!$B$3:$I$198,8,0)),"",IF(VLOOKUP(B1073,Base!$B$3:$I$198,8,0)&gt;42468,VLOOKUP(B1073,Base!$B$3:$I$198,8,0),""))</f>
        <v>#REF!</v>
      </c>
      <c r="J1073" s="63" t="e">
        <f t="shared" si="32"/>
        <v>#REF!</v>
      </c>
      <c r="K1073" s="69" t="e">
        <f t="shared" si="33"/>
        <v>#REF!</v>
      </c>
    </row>
    <row r="1074" spans="1:11" x14ac:dyDescent="0.25">
      <c r="A1074" s="63" t="e">
        <f>IF(#REF!&lt;&gt;"",#REF!,"")</f>
        <v>#REF!</v>
      </c>
      <c r="B1074" s="63" t="e">
        <f>IF(#REF!&lt;&gt;"",#REF!,"")</f>
        <v>#REF!</v>
      </c>
      <c r="C1074" s="63" t="e">
        <f>IF(#REF!&lt;&gt;"",#REF!,"")</f>
        <v>#REF!</v>
      </c>
      <c r="D1074" s="63" t="e">
        <f>IF(#REF!&lt;&gt;"",#REF!,"")</f>
        <v>#REF!</v>
      </c>
      <c r="E1074" s="63" t="e">
        <f>IF(#REF!&lt;&gt;"",#REF!,"")</f>
        <v>#REF!</v>
      </c>
      <c r="F1074" s="63" t="e">
        <f>IF(#REF!&lt;&gt;"",#REF!,"")</f>
        <v>#REF!</v>
      </c>
      <c r="G1074" s="64" t="e">
        <f>IF(#REF!&lt;&gt;"",#REF!,"")</f>
        <v>#REF!</v>
      </c>
      <c r="H1074" s="64" t="e">
        <f>IF(#REF!&lt;&gt;"",#REF!,"")</f>
        <v>#REF!</v>
      </c>
      <c r="I1074" s="64" t="e">
        <f>IF(ISNA(VLOOKUP(B1074,Base!$B$3:$I$198,8,0)),"",IF(VLOOKUP(B1074,Base!$B$3:$I$198,8,0)&gt;42468,VLOOKUP(B1074,Base!$B$3:$I$198,8,0),""))</f>
        <v>#REF!</v>
      </c>
      <c r="J1074" s="63" t="e">
        <f t="shared" si="32"/>
        <v>#REF!</v>
      </c>
      <c r="K1074" s="69" t="e">
        <f t="shared" si="33"/>
        <v>#REF!</v>
      </c>
    </row>
    <row r="1075" spans="1:11" x14ac:dyDescent="0.25">
      <c r="A1075" s="63" t="e">
        <f>IF(#REF!&lt;&gt;"",#REF!,"")</f>
        <v>#REF!</v>
      </c>
      <c r="B1075" s="63" t="e">
        <f>IF(#REF!&lt;&gt;"",#REF!,"")</f>
        <v>#REF!</v>
      </c>
      <c r="C1075" s="63" t="e">
        <f>IF(#REF!&lt;&gt;"",#REF!,"")</f>
        <v>#REF!</v>
      </c>
      <c r="D1075" s="63" t="e">
        <f>IF(#REF!&lt;&gt;"",#REF!,"")</f>
        <v>#REF!</v>
      </c>
      <c r="E1075" s="63" t="e">
        <f>IF(#REF!&lt;&gt;"",#REF!,"")</f>
        <v>#REF!</v>
      </c>
      <c r="F1075" s="63" t="e">
        <f>IF(#REF!&lt;&gt;"",#REF!,"")</f>
        <v>#REF!</v>
      </c>
      <c r="G1075" s="64" t="e">
        <f>IF(#REF!&lt;&gt;"",#REF!,"")</f>
        <v>#REF!</v>
      </c>
      <c r="H1075" s="64" t="e">
        <f>IF(#REF!&lt;&gt;"",#REF!,"")</f>
        <v>#REF!</v>
      </c>
      <c r="I1075" s="64" t="e">
        <f>IF(ISNA(VLOOKUP(B1075,Base!$B$3:$I$198,8,0)),"",IF(VLOOKUP(B1075,Base!$B$3:$I$198,8,0)&gt;42468,VLOOKUP(B1075,Base!$B$3:$I$198,8,0),""))</f>
        <v>#REF!</v>
      </c>
      <c r="J1075" s="63" t="e">
        <f t="shared" si="32"/>
        <v>#REF!</v>
      </c>
      <c r="K1075" s="69" t="e">
        <f t="shared" si="33"/>
        <v>#REF!</v>
      </c>
    </row>
    <row r="1076" spans="1:11" x14ac:dyDescent="0.25">
      <c r="A1076" s="63" t="e">
        <f>IF(#REF!&lt;&gt;"",#REF!,"")</f>
        <v>#REF!</v>
      </c>
      <c r="B1076" s="63" t="e">
        <f>IF(#REF!&lt;&gt;"",#REF!,"")</f>
        <v>#REF!</v>
      </c>
      <c r="C1076" s="63" t="e">
        <f>IF(#REF!&lt;&gt;"",#REF!,"")</f>
        <v>#REF!</v>
      </c>
      <c r="D1076" s="63" t="e">
        <f>IF(#REF!&lt;&gt;"",#REF!,"")</f>
        <v>#REF!</v>
      </c>
      <c r="E1076" s="63" t="e">
        <f>IF(#REF!&lt;&gt;"",#REF!,"")</f>
        <v>#REF!</v>
      </c>
      <c r="F1076" s="63" t="e">
        <f>IF(#REF!&lt;&gt;"",#REF!,"")</f>
        <v>#REF!</v>
      </c>
      <c r="G1076" s="64" t="e">
        <f>IF(#REF!&lt;&gt;"",#REF!,"")</f>
        <v>#REF!</v>
      </c>
      <c r="H1076" s="64" t="e">
        <f>IF(#REF!&lt;&gt;"",#REF!,"")</f>
        <v>#REF!</v>
      </c>
      <c r="I1076" s="64" t="e">
        <f>IF(ISNA(VLOOKUP(B1076,Base!$B$3:$I$198,8,0)),"",IF(VLOOKUP(B1076,Base!$B$3:$I$198,8,0)&gt;42468,VLOOKUP(B1076,Base!$B$3:$I$198,8,0),""))</f>
        <v>#REF!</v>
      </c>
      <c r="J1076" s="63" t="e">
        <f t="shared" si="32"/>
        <v>#REF!</v>
      </c>
      <c r="K1076" s="69" t="e">
        <f t="shared" si="33"/>
        <v>#REF!</v>
      </c>
    </row>
    <row r="1077" spans="1:11" x14ac:dyDescent="0.25">
      <c r="A1077" s="63" t="e">
        <f>IF(#REF!&lt;&gt;"",#REF!,"")</f>
        <v>#REF!</v>
      </c>
      <c r="B1077" s="63" t="e">
        <f>IF(#REF!&lt;&gt;"",#REF!,"")</f>
        <v>#REF!</v>
      </c>
      <c r="C1077" s="63" t="e">
        <f>IF(#REF!&lt;&gt;"",#REF!,"")</f>
        <v>#REF!</v>
      </c>
      <c r="D1077" s="63" t="e">
        <f>IF(#REF!&lt;&gt;"",#REF!,"")</f>
        <v>#REF!</v>
      </c>
      <c r="E1077" s="63" t="e">
        <f>IF(#REF!&lt;&gt;"",#REF!,"")</f>
        <v>#REF!</v>
      </c>
      <c r="F1077" s="63" t="e">
        <f>IF(#REF!&lt;&gt;"",#REF!,"")</f>
        <v>#REF!</v>
      </c>
      <c r="G1077" s="64" t="e">
        <f>IF(#REF!&lt;&gt;"",#REF!,"")</f>
        <v>#REF!</v>
      </c>
      <c r="H1077" s="64" t="e">
        <f>IF(#REF!&lt;&gt;"",#REF!,"")</f>
        <v>#REF!</v>
      </c>
      <c r="I1077" s="64" t="e">
        <f>IF(ISNA(VLOOKUP(B1077,Base!$B$3:$I$198,8,0)),"",IF(VLOOKUP(B1077,Base!$B$3:$I$198,8,0)&gt;42468,VLOOKUP(B1077,Base!$B$3:$I$198,8,0),""))</f>
        <v>#REF!</v>
      </c>
      <c r="J1077" s="63" t="e">
        <f t="shared" si="32"/>
        <v>#REF!</v>
      </c>
      <c r="K1077" s="69" t="e">
        <f t="shared" si="33"/>
        <v>#REF!</v>
      </c>
    </row>
    <row r="1078" spans="1:11" x14ac:dyDescent="0.25">
      <c r="A1078" s="63" t="e">
        <f>IF(#REF!&lt;&gt;"",#REF!,"")</f>
        <v>#REF!</v>
      </c>
      <c r="B1078" s="63" t="e">
        <f>IF(#REF!&lt;&gt;"",#REF!,"")</f>
        <v>#REF!</v>
      </c>
      <c r="C1078" s="63" t="e">
        <f>IF(#REF!&lt;&gt;"",#REF!,"")</f>
        <v>#REF!</v>
      </c>
      <c r="D1078" s="63" t="e">
        <f>IF(#REF!&lt;&gt;"",#REF!,"")</f>
        <v>#REF!</v>
      </c>
      <c r="E1078" s="63" t="e">
        <f>IF(#REF!&lt;&gt;"",#REF!,"")</f>
        <v>#REF!</v>
      </c>
      <c r="F1078" s="63" t="e">
        <f>IF(#REF!&lt;&gt;"",#REF!,"")</f>
        <v>#REF!</v>
      </c>
      <c r="G1078" s="64" t="e">
        <f>IF(#REF!&lt;&gt;"",#REF!,"")</f>
        <v>#REF!</v>
      </c>
      <c r="H1078" s="64" t="e">
        <f>IF(#REF!&lt;&gt;"",#REF!,"")</f>
        <v>#REF!</v>
      </c>
      <c r="I1078" s="64" t="e">
        <f>IF(ISNA(VLOOKUP(B1078,Base!$B$3:$I$198,8,0)),"",IF(VLOOKUP(B1078,Base!$B$3:$I$198,8,0)&gt;42468,VLOOKUP(B1078,Base!$B$3:$I$198,8,0),""))</f>
        <v>#REF!</v>
      </c>
      <c r="J1078" s="63" t="e">
        <f t="shared" si="32"/>
        <v>#REF!</v>
      </c>
      <c r="K1078" s="69" t="e">
        <f t="shared" si="33"/>
        <v>#REF!</v>
      </c>
    </row>
    <row r="1079" spans="1:11" x14ac:dyDescent="0.25">
      <c r="A1079" s="63" t="e">
        <f>IF(#REF!&lt;&gt;"",#REF!,"")</f>
        <v>#REF!</v>
      </c>
      <c r="B1079" s="63" t="e">
        <f>IF(#REF!&lt;&gt;"",#REF!,"")</f>
        <v>#REF!</v>
      </c>
      <c r="C1079" s="63" t="e">
        <f>IF(#REF!&lt;&gt;"",#REF!,"")</f>
        <v>#REF!</v>
      </c>
      <c r="D1079" s="63" t="e">
        <f>IF(#REF!&lt;&gt;"",#REF!,"")</f>
        <v>#REF!</v>
      </c>
      <c r="E1079" s="63" t="e">
        <f>IF(#REF!&lt;&gt;"",#REF!,"")</f>
        <v>#REF!</v>
      </c>
      <c r="F1079" s="63" t="e">
        <f>IF(#REF!&lt;&gt;"",#REF!,"")</f>
        <v>#REF!</v>
      </c>
      <c r="G1079" s="64" t="e">
        <f>IF(#REF!&lt;&gt;"",#REF!,"")</f>
        <v>#REF!</v>
      </c>
      <c r="H1079" s="64" t="e">
        <f>IF(#REF!&lt;&gt;"",#REF!,"")</f>
        <v>#REF!</v>
      </c>
      <c r="I1079" s="64" t="e">
        <f>IF(ISNA(VLOOKUP(B1079,Base!$B$3:$I$198,8,0)),"",IF(VLOOKUP(B1079,Base!$B$3:$I$198,8,0)&gt;42468,VLOOKUP(B1079,Base!$B$3:$I$198,8,0),""))</f>
        <v>#REF!</v>
      </c>
      <c r="J1079" s="63" t="e">
        <f t="shared" si="32"/>
        <v>#REF!</v>
      </c>
      <c r="K1079" s="69" t="e">
        <f t="shared" si="33"/>
        <v>#REF!</v>
      </c>
    </row>
    <row r="1080" spans="1:11" x14ac:dyDescent="0.25">
      <c r="A1080" s="63" t="e">
        <f>IF(#REF!&lt;&gt;"",#REF!,"")</f>
        <v>#REF!</v>
      </c>
      <c r="B1080" s="63" t="e">
        <f>IF(#REF!&lt;&gt;"",#REF!,"")</f>
        <v>#REF!</v>
      </c>
      <c r="C1080" s="63" t="e">
        <f>IF(#REF!&lt;&gt;"",#REF!,"")</f>
        <v>#REF!</v>
      </c>
      <c r="D1080" s="63" t="e">
        <f>IF(#REF!&lt;&gt;"",#REF!,"")</f>
        <v>#REF!</v>
      </c>
      <c r="E1080" s="63" t="e">
        <f>IF(#REF!&lt;&gt;"",#REF!,"")</f>
        <v>#REF!</v>
      </c>
      <c r="F1080" s="63" t="e">
        <f>IF(#REF!&lt;&gt;"",#REF!,"")</f>
        <v>#REF!</v>
      </c>
      <c r="G1080" s="64" t="e">
        <f>IF(#REF!&lt;&gt;"",#REF!,"")</f>
        <v>#REF!</v>
      </c>
      <c r="H1080" s="64" t="e">
        <f>IF(#REF!&lt;&gt;"",#REF!,"")</f>
        <v>#REF!</v>
      </c>
      <c r="I1080" s="64" t="e">
        <f>IF(ISNA(VLOOKUP(B1080,Base!$B$3:$I$198,8,0)),"",IF(VLOOKUP(B1080,Base!$B$3:$I$198,8,0)&gt;42468,VLOOKUP(B1080,Base!$B$3:$I$198,8,0),""))</f>
        <v>#REF!</v>
      </c>
      <c r="J1080" s="63" t="e">
        <f t="shared" si="32"/>
        <v>#REF!</v>
      </c>
      <c r="K1080" s="69" t="e">
        <f t="shared" si="33"/>
        <v>#REF!</v>
      </c>
    </row>
    <row r="1081" spans="1:11" x14ac:dyDescent="0.25">
      <c r="A1081" s="63" t="e">
        <f>IF(#REF!&lt;&gt;"",#REF!,"")</f>
        <v>#REF!</v>
      </c>
      <c r="B1081" s="63" t="e">
        <f>IF(#REF!&lt;&gt;"",#REF!,"")</f>
        <v>#REF!</v>
      </c>
      <c r="C1081" s="63" t="e">
        <f>IF(#REF!&lt;&gt;"",#REF!,"")</f>
        <v>#REF!</v>
      </c>
      <c r="D1081" s="63" t="e">
        <f>IF(#REF!&lt;&gt;"",#REF!,"")</f>
        <v>#REF!</v>
      </c>
      <c r="E1081" s="63" t="e">
        <f>IF(#REF!&lt;&gt;"",#REF!,"")</f>
        <v>#REF!</v>
      </c>
      <c r="F1081" s="63" t="e">
        <f>IF(#REF!&lt;&gt;"",#REF!,"")</f>
        <v>#REF!</v>
      </c>
      <c r="G1081" s="64" t="e">
        <f>IF(#REF!&lt;&gt;"",#REF!,"")</f>
        <v>#REF!</v>
      </c>
      <c r="H1081" s="64" t="e">
        <f>IF(#REF!&lt;&gt;"",#REF!,"")</f>
        <v>#REF!</v>
      </c>
      <c r="I1081" s="64" t="e">
        <f>IF(ISNA(VLOOKUP(B1081,Base!$B$3:$I$198,8,0)),"",IF(VLOOKUP(B1081,Base!$B$3:$I$198,8,0)&gt;42468,VLOOKUP(B1081,Base!$B$3:$I$198,8,0),""))</f>
        <v>#REF!</v>
      </c>
      <c r="J1081" s="63" t="e">
        <f t="shared" si="32"/>
        <v>#REF!</v>
      </c>
      <c r="K1081" s="69" t="e">
        <f t="shared" si="33"/>
        <v>#REF!</v>
      </c>
    </row>
    <row r="1082" spans="1:11" x14ac:dyDescent="0.25">
      <c r="A1082" s="63" t="e">
        <f>IF(#REF!&lt;&gt;"",#REF!,"")</f>
        <v>#REF!</v>
      </c>
      <c r="B1082" s="63" t="e">
        <f>IF(#REF!&lt;&gt;"",#REF!,"")</f>
        <v>#REF!</v>
      </c>
      <c r="C1082" s="63" t="e">
        <f>IF(#REF!&lt;&gt;"",#REF!,"")</f>
        <v>#REF!</v>
      </c>
      <c r="D1082" s="63" t="e">
        <f>IF(#REF!&lt;&gt;"",#REF!,"")</f>
        <v>#REF!</v>
      </c>
      <c r="E1082" s="63" t="e">
        <f>IF(#REF!&lt;&gt;"",#REF!,"")</f>
        <v>#REF!</v>
      </c>
      <c r="F1082" s="63" t="e">
        <f>IF(#REF!&lt;&gt;"",#REF!,"")</f>
        <v>#REF!</v>
      </c>
      <c r="G1082" s="64" t="e">
        <f>IF(#REF!&lt;&gt;"",#REF!,"")</f>
        <v>#REF!</v>
      </c>
      <c r="H1082" s="64" t="e">
        <f>IF(#REF!&lt;&gt;"",#REF!,"")</f>
        <v>#REF!</v>
      </c>
      <c r="I1082" s="64" t="e">
        <f>IF(ISNA(VLOOKUP(B1082,Base!$B$3:$I$198,8,0)),"",IF(VLOOKUP(B1082,Base!$B$3:$I$198,8,0)&gt;42468,VLOOKUP(B1082,Base!$B$3:$I$198,8,0),""))</f>
        <v>#REF!</v>
      </c>
      <c r="J1082" s="63" t="e">
        <f t="shared" si="32"/>
        <v>#REF!</v>
      </c>
      <c r="K1082" s="69" t="e">
        <f t="shared" si="33"/>
        <v>#REF!</v>
      </c>
    </row>
    <row r="1083" spans="1:11" x14ac:dyDescent="0.25">
      <c r="A1083" s="63" t="e">
        <f>IF(#REF!&lt;&gt;"",#REF!,"")</f>
        <v>#REF!</v>
      </c>
      <c r="B1083" s="63" t="e">
        <f>IF(#REF!&lt;&gt;"",#REF!,"")</f>
        <v>#REF!</v>
      </c>
      <c r="C1083" s="63" t="e">
        <f>IF(#REF!&lt;&gt;"",#REF!,"")</f>
        <v>#REF!</v>
      </c>
      <c r="D1083" s="63" t="e">
        <f>IF(#REF!&lt;&gt;"",#REF!,"")</f>
        <v>#REF!</v>
      </c>
      <c r="E1083" s="63" t="e">
        <f>IF(#REF!&lt;&gt;"",#REF!,"")</f>
        <v>#REF!</v>
      </c>
      <c r="F1083" s="63" t="e">
        <f>IF(#REF!&lt;&gt;"",#REF!,"")</f>
        <v>#REF!</v>
      </c>
      <c r="G1083" s="64" t="e">
        <f>IF(#REF!&lt;&gt;"",#REF!,"")</f>
        <v>#REF!</v>
      </c>
      <c r="H1083" s="64" t="e">
        <f>IF(#REF!&lt;&gt;"",#REF!,"")</f>
        <v>#REF!</v>
      </c>
      <c r="I1083" s="64" t="e">
        <f>IF(ISNA(VLOOKUP(B1083,Base!$B$3:$I$198,8,0)),"",IF(VLOOKUP(B1083,Base!$B$3:$I$198,8,0)&gt;42468,VLOOKUP(B1083,Base!$B$3:$I$198,8,0),""))</f>
        <v>#REF!</v>
      </c>
      <c r="J1083" s="63" t="e">
        <f t="shared" si="32"/>
        <v>#REF!</v>
      </c>
      <c r="K1083" s="69" t="e">
        <f t="shared" si="33"/>
        <v>#REF!</v>
      </c>
    </row>
    <row r="1084" spans="1:11" x14ac:dyDescent="0.25">
      <c r="A1084" s="63" t="e">
        <f>IF(#REF!&lt;&gt;"",#REF!,"")</f>
        <v>#REF!</v>
      </c>
      <c r="B1084" s="63" t="e">
        <f>IF(#REF!&lt;&gt;"",#REF!,"")</f>
        <v>#REF!</v>
      </c>
      <c r="C1084" s="63" t="e">
        <f>IF(#REF!&lt;&gt;"",#REF!,"")</f>
        <v>#REF!</v>
      </c>
      <c r="D1084" s="63" t="e">
        <f>IF(#REF!&lt;&gt;"",#REF!,"")</f>
        <v>#REF!</v>
      </c>
      <c r="E1084" s="63" t="e">
        <f>IF(#REF!&lt;&gt;"",#REF!,"")</f>
        <v>#REF!</v>
      </c>
      <c r="F1084" s="63" t="e">
        <f>IF(#REF!&lt;&gt;"",#REF!,"")</f>
        <v>#REF!</v>
      </c>
      <c r="G1084" s="64" t="e">
        <f>IF(#REF!&lt;&gt;"",#REF!,"")</f>
        <v>#REF!</v>
      </c>
      <c r="H1084" s="64" t="e">
        <f>IF(#REF!&lt;&gt;"",#REF!,"")</f>
        <v>#REF!</v>
      </c>
      <c r="I1084" s="64" t="e">
        <f>IF(ISNA(VLOOKUP(B1084,Base!$B$3:$I$198,8,0)),"",IF(VLOOKUP(B1084,Base!$B$3:$I$198,8,0)&gt;42468,VLOOKUP(B1084,Base!$B$3:$I$198,8,0),""))</f>
        <v>#REF!</v>
      </c>
      <c r="J1084" s="63" t="e">
        <f t="shared" si="32"/>
        <v>#REF!</v>
      </c>
      <c r="K1084" s="69" t="e">
        <f t="shared" si="33"/>
        <v>#REF!</v>
      </c>
    </row>
    <row r="1085" spans="1:11" x14ac:dyDescent="0.25">
      <c r="A1085" s="63" t="e">
        <f>IF(#REF!&lt;&gt;"",#REF!,"")</f>
        <v>#REF!</v>
      </c>
      <c r="B1085" s="63" t="e">
        <f>IF(#REF!&lt;&gt;"",#REF!,"")</f>
        <v>#REF!</v>
      </c>
      <c r="C1085" s="63" t="e">
        <f>IF(#REF!&lt;&gt;"",#REF!,"")</f>
        <v>#REF!</v>
      </c>
      <c r="D1085" s="63" t="e">
        <f>IF(#REF!&lt;&gt;"",#REF!,"")</f>
        <v>#REF!</v>
      </c>
      <c r="E1085" s="63" t="e">
        <f>IF(#REF!&lt;&gt;"",#REF!,"")</f>
        <v>#REF!</v>
      </c>
      <c r="F1085" s="63" t="e">
        <f>IF(#REF!&lt;&gt;"",#REF!,"")</f>
        <v>#REF!</v>
      </c>
      <c r="G1085" s="64" t="e">
        <f>IF(#REF!&lt;&gt;"",#REF!,"")</f>
        <v>#REF!</v>
      </c>
      <c r="H1085" s="64" t="e">
        <f>IF(#REF!&lt;&gt;"",#REF!,"")</f>
        <v>#REF!</v>
      </c>
      <c r="I1085" s="64" t="e">
        <f>IF(ISNA(VLOOKUP(B1085,Base!$B$3:$I$198,8,0)),"",IF(VLOOKUP(B1085,Base!$B$3:$I$198,8,0)&gt;42468,VLOOKUP(B1085,Base!$B$3:$I$198,8,0),""))</f>
        <v>#REF!</v>
      </c>
      <c r="J1085" s="63" t="e">
        <f t="shared" si="32"/>
        <v>#REF!</v>
      </c>
      <c r="K1085" s="69" t="e">
        <f t="shared" si="33"/>
        <v>#REF!</v>
      </c>
    </row>
    <row r="1086" spans="1:11" x14ac:dyDescent="0.25">
      <c r="A1086" s="63" t="e">
        <f>IF(#REF!&lt;&gt;"",#REF!,"")</f>
        <v>#REF!</v>
      </c>
      <c r="B1086" s="63" t="e">
        <f>IF(#REF!&lt;&gt;"",#REF!,"")</f>
        <v>#REF!</v>
      </c>
      <c r="C1086" s="63" t="e">
        <f>IF(#REF!&lt;&gt;"",#REF!,"")</f>
        <v>#REF!</v>
      </c>
      <c r="D1086" s="63" t="e">
        <f>IF(#REF!&lt;&gt;"",#REF!,"")</f>
        <v>#REF!</v>
      </c>
      <c r="E1086" s="63" t="e">
        <f>IF(#REF!&lt;&gt;"",#REF!,"")</f>
        <v>#REF!</v>
      </c>
      <c r="F1086" s="63" t="e">
        <f>IF(#REF!&lt;&gt;"",#REF!,"")</f>
        <v>#REF!</v>
      </c>
      <c r="G1086" s="64" t="e">
        <f>IF(#REF!&lt;&gt;"",#REF!,"")</f>
        <v>#REF!</v>
      </c>
      <c r="H1086" s="64" t="e">
        <f>IF(#REF!&lt;&gt;"",#REF!,"")</f>
        <v>#REF!</v>
      </c>
      <c r="I1086" s="64" t="e">
        <f>IF(ISNA(VLOOKUP(B1086,Base!$B$3:$I$198,8,0)),"",IF(VLOOKUP(B1086,Base!$B$3:$I$198,8,0)&gt;42468,VLOOKUP(B1086,Base!$B$3:$I$198,8,0),""))</f>
        <v>#REF!</v>
      </c>
      <c r="J1086" s="63" t="e">
        <f t="shared" si="32"/>
        <v>#REF!</v>
      </c>
      <c r="K1086" s="69" t="e">
        <f t="shared" si="33"/>
        <v>#REF!</v>
      </c>
    </row>
    <row r="1087" spans="1:11" x14ac:dyDescent="0.25">
      <c r="A1087" s="63" t="e">
        <f>IF(#REF!&lt;&gt;"",#REF!,"")</f>
        <v>#REF!</v>
      </c>
      <c r="B1087" s="63" t="e">
        <f>IF(#REF!&lt;&gt;"",#REF!,"")</f>
        <v>#REF!</v>
      </c>
      <c r="C1087" s="63" t="e">
        <f>IF(#REF!&lt;&gt;"",#REF!,"")</f>
        <v>#REF!</v>
      </c>
      <c r="D1087" s="63" t="e">
        <f>IF(#REF!&lt;&gt;"",#REF!,"")</f>
        <v>#REF!</v>
      </c>
      <c r="E1087" s="63" t="e">
        <f>IF(#REF!&lt;&gt;"",#REF!,"")</f>
        <v>#REF!</v>
      </c>
      <c r="F1087" s="63" t="e">
        <f>IF(#REF!&lt;&gt;"",#REF!,"")</f>
        <v>#REF!</v>
      </c>
      <c r="G1087" s="64" t="e">
        <f>IF(#REF!&lt;&gt;"",#REF!,"")</f>
        <v>#REF!</v>
      </c>
      <c r="H1087" s="64" t="e">
        <f>IF(#REF!&lt;&gt;"",#REF!,"")</f>
        <v>#REF!</v>
      </c>
      <c r="I1087" s="64" t="e">
        <f>IF(ISNA(VLOOKUP(B1087,Base!$B$3:$I$198,8,0)),"",IF(VLOOKUP(B1087,Base!$B$3:$I$198,8,0)&gt;42468,VLOOKUP(B1087,Base!$B$3:$I$198,8,0),""))</f>
        <v>#REF!</v>
      </c>
      <c r="J1087" s="63" t="e">
        <f t="shared" si="32"/>
        <v>#REF!</v>
      </c>
      <c r="K1087" s="69" t="e">
        <f t="shared" si="33"/>
        <v>#REF!</v>
      </c>
    </row>
    <row r="1088" spans="1:11" x14ac:dyDescent="0.25">
      <c r="A1088" s="63" t="e">
        <f>IF(#REF!&lt;&gt;"",#REF!,"")</f>
        <v>#REF!</v>
      </c>
      <c r="B1088" s="63" t="e">
        <f>IF(#REF!&lt;&gt;"",#REF!,"")</f>
        <v>#REF!</v>
      </c>
      <c r="C1088" s="63" t="e">
        <f>IF(#REF!&lt;&gt;"",#REF!,"")</f>
        <v>#REF!</v>
      </c>
      <c r="D1088" s="63" t="e">
        <f>IF(#REF!&lt;&gt;"",#REF!,"")</f>
        <v>#REF!</v>
      </c>
      <c r="E1088" s="63" t="e">
        <f>IF(#REF!&lt;&gt;"",#REF!,"")</f>
        <v>#REF!</v>
      </c>
      <c r="F1088" s="63" t="e">
        <f>IF(#REF!&lt;&gt;"",#REF!,"")</f>
        <v>#REF!</v>
      </c>
      <c r="G1088" s="64" t="e">
        <f>IF(#REF!&lt;&gt;"",#REF!,"")</f>
        <v>#REF!</v>
      </c>
      <c r="H1088" s="64" t="e">
        <f>IF(#REF!&lt;&gt;"",#REF!,"")</f>
        <v>#REF!</v>
      </c>
      <c r="I1088" s="64" t="e">
        <f>IF(ISNA(VLOOKUP(B1088,Base!$B$3:$I$198,8,0)),"",IF(VLOOKUP(B1088,Base!$B$3:$I$198,8,0)&gt;42468,VLOOKUP(B1088,Base!$B$3:$I$198,8,0),""))</f>
        <v>#REF!</v>
      </c>
      <c r="J1088" s="63" t="e">
        <f t="shared" si="32"/>
        <v>#REF!</v>
      </c>
      <c r="K1088" s="69" t="e">
        <f t="shared" si="33"/>
        <v>#REF!</v>
      </c>
    </row>
    <row r="1089" spans="1:11" x14ac:dyDescent="0.25">
      <c r="A1089" s="63" t="e">
        <f>IF(#REF!&lt;&gt;"",#REF!,"")</f>
        <v>#REF!</v>
      </c>
      <c r="B1089" s="63" t="e">
        <f>IF(#REF!&lt;&gt;"",#REF!,"")</f>
        <v>#REF!</v>
      </c>
      <c r="C1089" s="63" t="e">
        <f>IF(#REF!&lt;&gt;"",#REF!,"")</f>
        <v>#REF!</v>
      </c>
      <c r="D1089" s="63" t="e">
        <f>IF(#REF!&lt;&gt;"",#REF!,"")</f>
        <v>#REF!</v>
      </c>
      <c r="E1089" s="63" t="e">
        <f>IF(#REF!&lt;&gt;"",#REF!,"")</f>
        <v>#REF!</v>
      </c>
      <c r="F1089" s="63" t="e">
        <f>IF(#REF!&lt;&gt;"",#REF!,"")</f>
        <v>#REF!</v>
      </c>
      <c r="G1089" s="64" t="e">
        <f>IF(#REF!&lt;&gt;"",#REF!,"")</f>
        <v>#REF!</v>
      </c>
      <c r="H1089" s="64" t="e">
        <f>IF(#REF!&lt;&gt;"",#REF!,"")</f>
        <v>#REF!</v>
      </c>
      <c r="I1089" s="64" t="e">
        <f>IF(ISNA(VLOOKUP(B1089,Base!$B$3:$I$198,8,0)),"",IF(VLOOKUP(B1089,Base!$B$3:$I$198,8,0)&gt;42468,VLOOKUP(B1089,Base!$B$3:$I$198,8,0),""))</f>
        <v>#REF!</v>
      </c>
      <c r="J1089" s="63" t="e">
        <f t="shared" si="32"/>
        <v>#REF!</v>
      </c>
      <c r="K1089" s="69" t="e">
        <f t="shared" si="33"/>
        <v>#REF!</v>
      </c>
    </row>
    <row r="1090" spans="1:11" x14ac:dyDescent="0.25">
      <c r="A1090" s="63" t="e">
        <f>IF(#REF!&lt;&gt;"",#REF!,"")</f>
        <v>#REF!</v>
      </c>
      <c r="B1090" s="63" t="e">
        <f>IF(#REF!&lt;&gt;"",#REF!,"")</f>
        <v>#REF!</v>
      </c>
      <c r="C1090" s="63" t="e">
        <f>IF(#REF!&lt;&gt;"",#REF!,"")</f>
        <v>#REF!</v>
      </c>
      <c r="D1090" s="63" t="e">
        <f>IF(#REF!&lt;&gt;"",#REF!,"")</f>
        <v>#REF!</v>
      </c>
      <c r="E1090" s="63" t="e">
        <f>IF(#REF!&lt;&gt;"",#REF!,"")</f>
        <v>#REF!</v>
      </c>
      <c r="F1090" s="63" t="e">
        <f>IF(#REF!&lt;&gt;"",#REF!,"")</f>
        <v>#REF!</v>
      </c>
      <c r="G1090" s="64" t="e">
        <f>IF(#REF!&lt;&gt;"",#REF!,"")</f>
        <v>#REF!</v>
      </c>
      <c r="H1090" s="64" t="e">
        <f>IF(#REF!&lt;&gt;"",#REF!,"")</f>
        <v>#REF!</v>
      </c>
      <c r="I1090" s="64" t="e">
        <f>IF(ISNA(VLOOKUP(B1090,Base!$B$3:$I$198,8,0)),"",IF(VLOOKUP(B1090,Base!$B$3:$I$198,8,0)&gt;42468,VLOOKUP(B1090,Base!$B$3:$I$198,8,0),""))</f>
        <v>#REF!</v>
      </c>
      <c r="J1090" s="63" t="e">
        <f t="shared" si="32"/>
        <v>#REF!</v>
      </c>
      <c r="K1090" s="69" t="e">
        <f t="shared" si="33"/>
        <v>#REF!</v>
      </c>
    </row>
    <row r="1091" spans="1:11" x14ac:dyDescent="0.25">
      <c r="A1091" s="63" t="e">
        <f>IF(#REF!&lt;&gt;"",#REF!,"")</f>
        <v>#REF!</v>
      </c>
      <c r="B1091" s="63" t="e">
        <f>IF(#REF!&lt;&gt;"",#REF!,"")</f>
        <v>#REF!</v>
      </c>
      <c r="C1091" s="63" t="e">
        <f>IF(#REF!&lt;&gt;"",#REF!,"")</f>
        <v>#REF!</v>
      </c>
      <c r="D1091" s="63" t="e">
        <f>IF(#REF!&lt;&gt;"",#REF!,"")</f>
        <v>#REF!</v>
      </c>
      <c r="E1091" s="63" t="e">
        <f>IF(#REF!&lt;&gt;"",#REF!,"")</f>
        <v>#REF!</v>
      </c>
      <c r="F1091" s="63" t="e">
        <f>IF(#REF!&lt;&gt;"",#REF!,"")</f>
        <v>#REF!</v>
      </c>
      <c r="G1091" s="64" t="e">
        <f>IF(#REF!&lt;&gt;"",#REF!,"")</f>
        <v>#REF!</v>
      </c>
      <c r="H1091" s="64" t="e">
        <f>IF(#REF!&lt;&gt;"",#REF!,"")</f>
        <v>#REF!</v>
      </c>
      <c r="I1091" s="64" t="e">
        <f>IF(ISNA(VLOOKUP(B1091,Base!$B$3:$I$198,8,0)),"",IF(VLOOKUP(B1091,Base!$B$3:$I$198,8,0)&gt;42468,VLOOKUP(B1091,Base!$B$3:$I$198,8,0),""))</f>
        <v>#REF!</v>
      </c>
      <c r="J1091" s="63" t="e">
        <f t="shared" ref="J1091:J1154" si="34">IF(E1091&lt;&gt;"",IF(E1091="NO",IF(ISNUMBER(G1091),IF(ISNUMBER(H1091),H1091-G1091,"Sin fecha final"),"Sin fecha inicial"),"Permanente"),"")</f>
        <v>#REF!</v>
      </c>
      <c r="K1091" s="69" t="e">
        <f t="shared" ref="K1091:K1154" si="35">IF(E1091&lt;&gt;"",IF(E1091="NO",IF(ISNUMBER(H1091),IF(ISNUMBER(I1091),I1091-H1091,"Sin fecha final"),"Sin fecha inicial"),"Permanente"),"")</f>
        <v>#REF!</v>
      </c>
    </row>
    <row r="1092" spans="1:11" x14ac:dyDescent="0.25">
      <c r="A1092" s="63" t="e">
        <f>IF(#REF!&lt;&gt;"",#REF!,"")</f>
        <v>#REF!</v>
      </c>
      <c r="B1092" s="63" t="e">
        <f>IF(#REF!&lt;&gt;"",#REF!,"")</f>
        <v>#REF!</v>
      </c>
      <c r="C1092" s="63" t="e">
        <f>IF(#REF!&lt;&gt;"",#REF!,"")</f>
        <v>#REF!</v>
      </c>
      <c r="D1092" s="63" t="e">
        <f>IF(#REF!&lt;&gt;"",#REF!,"")</f>
        <v>#REF!</v>
      </c>
      <c r="E1092" s="63" t="e">
        <f>IF(#REF!&lt;&gt;"",#REF!,"")</f>
        <v>#REF!</v>
      </c>
      <c r="F1092" s="63" t="e">
        <f>IF(#REF!&lt;&gt;"",#REF!,"")</f>
        <v>#REF!</v>
      </c>
      <c r="G1092" s="64" t="e">
        <f>IF(#REF!&lt;&gt;"",#REF!,"")</f>
        <v>#REF!</v>
      </c>
      <c r="H1092" s="64" t="e">
        <f>IF(#REF!&lt;&gt;"",#REF!,"")</f>
        <v>#REF!</v>
      </c>
      <c r="I1092" s="64" t="e">
        <f>IF(ISNA(VLOOKUP(B1092,Base!$B$3:$I$198,8,0)),"",IF(VLOOKUP(B1092,Base!$B$3:$I$198,8,0)&gt;42468,VLOOKUP(B1092,Base!$B$3:$I$198,8,0),""))</f>
        <v>#REF!</v>
      </c>
      <c r="J1092" s="63" t="e">
        <f t="shared" si="34"/>
        <v>#REF!</v>
      </c>
      <c r="K1092" s="69" t="e">
        <f t="shared" si="35"/>
        <v>#REF!</v>
      </c>
    </row>
    <row r="1093" spans="1:11" x14ac:dyDescent="0.25">
      <c r="A1093" s="63" t="e">
        <f>IF(#REF!&lt;&gt;"",#REF!,"")</f>
        <v>#REF!</v>
      </c>
      <c r="B1093" s="63" t="e">
        <f>IF(#REF!&lt;&gt;"",#REF!,"")</f>
        <v>#REF!</v>
      </c>
      <c r="C1093" s="63" t="e">
        <f>IF(#REF!&lt;&gt;"",#REF!,"")</f>
        <v>#REF!</v>
      </c>
      <c r="D1093" s="63" t="e">
        <f>IF(#REF!&lt;&gt;"",#REF!,"")</f>
        <v>#REF!</v>
      </c>
      <c r="E1093" s="63" t="e">
        <f>IF(#REF!&lt;&gt;"",#REF!,"")</f>
        <v>#REF!</v>
      </c>
      <c r="F1093" s="63" t="e">
        <f>IF(#REF!&lt;&gt;"",#REF!,"")</f>
        <v>#REF!</v>
      </c>
      <c r="G1093" s="64" t="e">
        <f>IF(#REF!&lt;&gt;"",#REF!,"")</f>
        <v>#REF!</v>
      </c>
      <c r="H1093" s="64" t="e">
        <f>IF(#REF!&lt;&gt;"",#REF!,"")</f>
        <v>#REF!</v>
      </c>
      <c r="I1093" s="64" t="e">
        <f>IF(ISNA(VLOOKUP(B1093,Base!$B$3:$I$198,8,0)),"",IF(VLOOKUP(B1093,Base!$B$3:$I$198,8,0)&gt;42468,VLOOKUP(B1093,Base!$B$3:$I$198,8,0),""))</f>
        <v>#REF!</v>
      </c>
      <c r="J1093" s="63" t="e">
        <f t="shared" si="34"/>
        <v>#REF!</v>
      </c>
      <c r="K1093" s="69" t="e">
        <f t="shared" si="35"/>
        <v>#REF!</v>
      </c>
    </row>
    <row r="1094" spans="1:11" x14ac:dyDescent="0.25">
      <c r="A1094" s="63" t="e">
        <f>IF(#REF!&lt;&gt;"",#REF!,"")</f>
        <v>#REF!</v>
      </c>
      <c r="B1094" s="63" t="e">
        <f>IF(#REF!&lt;&gt;"",#REF!,"")</f>
        <v>#REF!</v>
      </c>
      <c r="C1094" s="63" t="e">
        <f>IF(#REF!&lt;&gt;"",#REF!,"")</f>
        <v>#REF!</v>
      </c>
      <c r="D1094" s="63" t="e">
        <f>IF(#REF!&lt;&gt;"",#REF!,"")</f>
        <v>#REF!</v>
      </c>
      <c r="E1094" s="63" t="e">
        <f>IF(#REF!&lt;&gt;"",#REF!,"")</f>
        <v>#REF!</v>
      </c>
      <c r="F1094" s="63" t="e">
        <f>IF(#REF!&lt;&gt;"",#REF!,"")</f>
        <v>#REF!</v>
      </c>
      <c r="G1094" s="64" t="e">
        <f>IF(#REF!&lt;&gt;"",#REF!,"")</f>
        <v>#REF!</v>
      </c>
      <c r="H1094" s="64" t="e">
        <f>IF(#REF!&lt;&gt;"",#REF!,"")</f>
        <v>#REF!</v>
      </c>
      <c r="I1094" s="64" t="e">
        <f>IF(ISNA(VLOOKUP(B1094,Base!$B$3:$I$198,8,0)),"",IF(VLOOKUP(B1094,Base!$B$3:$I$198,8,0)&gt;42468,VLOOKUP(B1094,Base!$B$3:$I$198,8,0),""))</f>
        <v>#REF!</v>
      </c>
      <c r="J1094" s="63" t="e">
        <f t="shared" si="34"/>
        <v>#REF!</v>
      </c>
      <c r="K1094" s="69" t="e">
        <f t="shared" si="35"/>
        <v>#REF!</v>
      </c>
    </row>
    <row r="1095" spans="1:11" x14ac:dyDescent="0.25">
      <c r="A1095" s="63" t="e">
        <f>IF(#REF!&lt;&gt;"",#REF!,"")</f>
        <v>#REF!</v>
      </c>
      <c r="B1095" s="63" t="e">
        <f>IF(#REF!&lt;&gt;"",#REF!,"")</f>
        <v>#REF!</v>
      </c>
      <c r="C1095" s="63" t="e">
        <f>IF(#REF!&lt;&gt;"",#REF!,"")</f>
        <v>#REF!</v>
      </c>
      <c r="D1095" s="63" t="e">
        <f>IF(#REF!&lt;&gt;"",#REF!,"")</f>
        <v>#REF!</v>
      </c>
      <c r="E1095" s="63" t="e">
        <f>IF(#REF!&lt;&gt;"",#REF!,"")</f>
        <v>#REF!</v>
      </c>
      <c r="F1095" s="63" t="e">
        <f>IF(#REF!&lt;&gt;"",#REF!,"")</f>
        <v>#REF!</v>
      </c>
      <c r="G1095" s="64" t="e">
        <f>IF(#REF!&lt;&gt;"",#REF!,"")</f>
        <v>#REF!</v>
      </c>
      <c r="H1095" s="64" t="e">
        <f>IF(#REF!&lt;&gt;"",#REF!,"")</f>
        <v>#REF!</v>
      </c>
      <c r="I1095" s="64" t="e">
        <f>IF(ISNA(VLOOKUP(B1095,Base!$B$3:$I$198,8,0)),"",IF(VLOOKUP(B1095,Base!$B$3:$I$198,8,0)&gt;42468,VLOOKUP(B1095,Base!$B$3:$I$198,8,0),""))</f>
        <v>#REF!</v>
      </c>
      <c r="J1095" s="63" t="e">
        <f t="shared" si="34"/>
        <v>#REF!</v>
      </c>
      <c r="K1095" s="69" t="e">
        <f t="shared" si="35"/>
        <v>#REF!</v>
      </c>
    </row>
    <row r="1096" spans="1:11" x14ac:dyDescent="0.25">
      <c r="A1096" s="63" t="e">
        <f>IF(#REF!&lt;&gt;"",#REF!,"")</f>
        <v>#REF!</v>
      </c>
      <c r="B1096" s="63" t="e">
        <f>IF(#REF!&lt;&gt;"",#REF!,"")</f>
        <v>#REF!</v>
      </c>
      <c r="C1096" s="63" t="e">
        <f>IF(#REF!&lt;&gt;"",#REF!,"")</f>
        <v>#REF!</v>
      </c>
      <c r="D1096" s="63" t="e">
        <f>IF(#REF!&lt;&gt;"",#REF!,"")</f>
        <v>#REF!</v>
      </c>
      <c r="E1096" s="63" t="e">
        <f>IF(#REF!&lt;&gt;"",#REF!,"")</f>
        <v>#REF!</v>
      </c>
      <c r="F1096" s="63" t="e">
        <f>IF(#REF!&lt;&gt;"",#REF!,"")</f>
        <v>#REF!</v>
      </c>
      <c r="G1096" s="64" t="e">
        <f>IF(#REF!&lt;&gt;"",#REF!,"")</f>
        <v>#REF!</v>
      </c>
      <c r="H1096" s="64" t="e">
        <f>IF(#REF!&lt;&gt;"",#REF!,"")</f>
        <v>#REF!</v>
      </c>
      <c r="I1096" s="64" t="e">
        <f>IF(ISNA(VLOOKUP(B1096,Base!$B$3:$I$198,8,0)),"",IF(VLOOKUP(B1096,Base!$B$3:$I$198,8,0)&gt;42468,VLOOKUP(B1096,Base!$B$3:$I$198,8,0),""))</f>
        <v>#REF!</v>
      </c>
      <c r="J1096" s="63" t="e">
        <f t="shared" si="34"/>
        <v>#REF!</v>
      </c>
      <c r="K1096" s="69" t="e">
        <f t="shared" si="35"/>
        <v>#REF!</v>
      </c>
    </row>
    <row r="1097" spans="1:11" x14ac:dyDescent="0.25">
      <c r="A1097" s="63" t="e">
        <f>IF(#REF!&lt;&gt;"",#REF!,"")</f>
        <v>#REF!</v>
      </c>
      <c r="B1097" s="63" t="e">
        <f>IF(#REF!&lt;&gt;"",#REF!,"")</f>
        <v>#REF!</v>
      </c>
      <c r="C1097" s="63" t="e">
        <f>IF(#REF!&lt;&gt;"",#REF!,"")</f>
        <v>#REF!</v>
      </c>
      <c r="D1097" s="63" t="e">
        <f>IF(#REF!&lt;&gt;"",#REF!,"")</f>
        <v>#REF!</v>
      </c>
      <c r="E1097" s="63" t="e">
        <f>IF(#REF!&lt;&gt;"",#REF!,"")</f>
        <v>#REF!</v>
      </c>
      <c r="F1097" s="63" t="e">
        <f>IF(#REF!&lt;&gt;"",#REF!,"")</f>
        <v>#REF!</v>
      </c>
      <c r="G1097" s="64" t="e">
        <f>IF(#REF!&lt;&gt;"",#REF!,"")</f>
        <v>#REF!</v>
      </c>
      <c r="H1097" s="64" t="e">
        <f>IF(#REF!&lt;&gt;"",#REF!,"")</f>
        <v>#REF!</v>
      </c>
      <c r="I1097" s="64" t="e">
        <f>IF(ISNA(VLOOKUP(B1097,Base!$B$3:$I$198,8,0)),"",IF(VLOOKUP(B1097,Base!$B$3:$I$198,8,0)&gt;42468,VLOOKUP(B1097,Base!$B$3:$I$198,8,0),""))</f>
        <v>#REF!</v>
      </c>
      <c r="J1097" s="63" t="e">
        <f t="shared" si="34"/>
        <v>#REF!</v>
      </c>
      <c r="K1097" s="69" t="e">
        <f t="shared" si="35"/>
        <v>#REF!</v>
      </c>
    </row>
    <row r="1098" spans="1:11" x14ac:dyDescent="0.25">
      <c r="A1098" s="63" t="e">
        <f>IF(#REF!&lt;&gt;"",#REF!,"")</f>
        <v>#REF!</v>
      </c>
      <c r="B1098" s="63" t="e">
        <f>IF(#REF!&lt;&gt;"",#REF!,"")</f>
        <v>#REF!</v>
      </c>
      <c r="C1098" s="63" t="e">
        <f>IF(#REF!&lt;&gt;"",#REF!,"")</f>
        <v>#REF!</v>
      </c>
      <c r="D1098" s="63" t="e">
        <f>IF(#REF!&lt;&gt;"",#REF!,"")</f>
        <v>#REF!</v>
      </c>
      <c r="E1098" s="63" t="e">
        <f>IF(#REF!&lt;&gt;"",#REF!,"")</f>
        <v>#REF!</v>
      </c>
      <c r="F1098" s="63" t="e">
        <f>IF(#REF!&lt;&gt;"",#REF!,"")</f>
        <v>#REF!</v>
      </c>
      <c r="G1098" s="64" t="e">
        <f>IF(#REF!&lt;&gt;"",#REF!,"")</f>
        <v>#REF!</v>
      </c>
      <c r="H1098" s="64" t="e">
        <f>IF(#REF!&lt;&gt;"",#REF!,"")</f>
        <v>#REF!</v>
      </c>
      <c r="I1098" s="64" t="e">
        <f>IF(ISNA(VLOOKUP(B1098,Base!$B$3:$I$198,8,0)),"",IF(VLOOKUP(B1098,Base!$B$3:$I$198,8,0)&gt;42468,VLOOKUP(B1098,Base!$B$3:$I$198,8,0),""))</f>
        <v>#REF!</v>
      </c>
      <c r="J1098" s="63" t="e">
        <f t="shared" si="34"/>
        <v>#REF!</v>
      </c>
      <c r="K1098" s="69" t="e">
        <f t="shared" si="35"/>
        <v>#REF!</v>
      </c>
    </row>
    <row r="1099" spans="1:11" x14ac:dyDescent="0.25">
      <c r="A1099" s="63" t="e">
        <f>IF(#REF!&lt;&gt;"",#REF!,"")</f>
        <v>#REF!</v>
      </c>
      <c r="B1099" s="63" t="e">
        <f>IF(#REF!&lt;&gt;"",#REF!,"")</f>
        <v>#REF!</v>
      </c>
      <c r="C1099" s="63" t="e">
        <f>IF(#REF!&lt;&gt;"",#REF!,"")</f>
        <v>#REF!</v>
      </c>
      <c r="D1099" s="63" t="e">
        <f>IF(#REF!&lt;&gt;"",#REF!,"")</f>
        <v>#REF!</v>
      </c>
      <c r="E1099" s="63" t="e">
        <f>IF(#REF!&lt;&gt;"",#REF!,"")</f>
        <v>#REF!</v>
      </c>
      <c r="F1099" s="63" t="e">
        <f>IF(#REF!&lt;&gt;"",#REF!,"")</f>
        <v>#REF!</v>
      </c>
      <c r="G1099" s="64" t="e">
        <f>IF(#REF!&lt;&gt;"",#REF!,"")</f>
        <v>#REF!</v>
      </c>
      <c r="H1099" s="64" t="e">
        <f>IF(#REF!&lt;&gt;"",#REF!,"")</f>
        <v>#REF!</v>
      </c>
      <c r="I1099" s="64" t="e">
        <f>IF(ISNA(VLOOKUP(B1099,Base!$B$3:$I$198,8,0)),"",IF(VLOOKUP(B1099,Base!$B$3:$I$198,8,0)&gt;42468,VLOOKUP(B1099,Base!$B$3:$I$198,8,0),""))</f>
        <v>#REF!</v>
      </c>
      <c r="J1099" s="63" t="e">
        <f t="shared" si="34"/>
        <v>#REF!</v>
      </c>
      <c r="K1099" s="69" t="e">
        <f t="shared" si="35"/>
        <v>#REF!</v>
      </c>
    </row>
    <row r="1100" spans="1:11" x14ac:dyDescent="0.25">
      <c r="A1100" s="63" t="e">
        <f>IF(#REF!&lt;&gt;"",#REF!,"")</f>
        <v>#REF!</v>
      </c>
      <c r="B1100" s="63" t="e">
        <f>IF(#REF!&lt;&gt;"",#REF!,"")</f>
        <v>#REF!</v>
      </c>
      <c r="C1100" s="63" t="e">
        <f>IF(#REF!&lt;&gt;"",#REF!,"")</f>
        <v>#REF!</v>
      </c>
      <c r="D1100" s="63" t="e">
        <f>IF(#REF!&lt;&gt;"",#REF!,"")</f>
        <v>#REF!</v>
      </c>
      <c r="E1100" s="63" t="e">
        <f>IF(#REF!&lt;&gt;"",#REF!,"")</f>
        <v>#REF!</v>
      </c>
      <c r="F1100" s="63" t="e">
        <f>IF(#REF!&lt;&gt;"",#REF!,"")</f>
        <v>#REF!</v>
      </c>
      <c r="G1100" s="64" t="e">
        <f>IF(#REF!&lt;&gt;"",#REF!,"")</f>
        <v>#REF!</v>
      </c>
      <c r="H1100" s="64" t="e">
        <f>IF(#REF!&lt;&gt;"",#REF!,"")</f>
        <v>#REF!</v>
      </c>
      <c r="I1100" s="64" t="e">
        <f>IF(ISNA(VLOOKUP(B1100,Base!$B$3:$I$198,8,0)),"",IF(VLOOKUP(B1100,Base!$B$3:$I$198,8,0)&gt;42468,VLOOKUP(B1100,Base!$B$3:$I$198,8,0),""))</f>
        <v>#REF!</v>
      </c>
      <c r="J1100" s="63" t="e">
        <f t="shared" si="34"/>
        <v>#REF!</v>
      </c>
      <c r="K1100" s="69" t="e">
        <f t="shared" si="35"/>
        <v>#REF!</v>
      </c>
    </row>
    <row r="1101" spans="1:11" x14ac:dyDescent="0.25">
      <c r="A1101" s="63" t="e">
        <f>IF(#REF!&lt;&gt;"",#REF!,"")</f>
        <v>#REF!</v>
      </c>
      <c r="B1101" s="63" t="e">
        <f>IF(#REF!&lt;&gt;"",#REF!,"")</f>
        <v>#REF!</v>
      </c>
      <c r="C1101" s="63" t="e">
        <f>IF(#REF!&lt;&gt;"",#REF!,"")</f>
        <v>#REF!</v>
      </c>
      <c r="D1101" s="63" t="e">
        <f>IF(#REF!&lt;&gt;"",#REF!,"")</f>
        <v>#REF!</v>
      </c>
      <c r="E1101" s="63" t="e">
        <f>IF(#REF!&lt;&gt;"",#REF!,"")</f>
        <v>#REF!</v>
      </c>
      <c r="F1101" s="63" t="e">
        <f>IF(#REF!&lt;&gt;"",#REF!,"")</f>
        <v>#REF!</v>
      </c>
      <c r="G1101" s="64" t="e">
        <f>IF(#REF!&lt;&gt;"",#REF!,"")</f>
        <v>#REF!</v>
      </c>
      <c r="H1101" s="64" t="e">
        <f>IF(#REF!&lt;&gt;"",#REF!,"")</f>
        <v>#REF!</v>
      </c>
      <c r="I1101" s="64" t="e">
        <f>IF(ISNA(VLOOKUP(B1101,Base!$B$3:$I$198,8,0)),"",IF(VLOOKUP(B1101,Base!$B$3:$I$198,8,0)&gt;42468,VLOOKUP(B1101,Base!$B$3:$I$198,8,0),""))</f>
        <v>#REF!</v>
      </c>
      <c r="J1101" s="63" t="e">
        <f t="shared" si="34"/>
        <v>#REF!</v>
      </c>
      <c r="K1101" s="69" t="e">
        <f t="shared" si="35"/>
        <v>#REF!</v>
      </c>
    </row>
    <row r="1102" spans="1:11" x14ac:dyDescent="0.25">
      <c r="A1102" s="63" t="e">
        <f>IF(#REF!&lt;&gt;"",#REF!,"")</f>
        <v>#REF!</v>
      </c>
      <c r="B1102" s="63" t="e">
        <f>IF(#REF!&lt;&gt;"",#REF!,"")</f>
        <v>#REF!</v>
      </c>
      <c r="C1102" s="63" t="e">
        <f>IF(#REF!&lt;&gt;"",#REF!,"")</f>
        <v>#REF!</v>
      </c>
      <c r="D1102" s="63" t="e">
        <f>IF(#REF!&lt;&gt;"",#REF!,"")</f>
        <v>#REF!</v>
      </c>
      <c r="E1102" s="63" t="e">
        <f>IF(#REF!&lt;&gt;"",#REF!,"")</f>
        <v>#REF!</v>
      </c>
      <c r="F1102" s="63" t="e">
        <f>IF(#REF!&lt;&gt;"",#REF!,"")</f>
        <v>#REF!</v>
      </c>
      <c r="G1102" s="64" t="e">
        <f>IF(#REF!&lt;&gt;"",#REF!,"")</f>
        <v>#REF!</v>
      </c>
      <c r="H1102" s="64" t="e">
        <f>IF(#REF!&lt;&gt;"",#REF!,"")</f>
        <v>#REF!</v>
      </c>
      <c r="I1102" s="64" t="e">
        <f>IF(ISNA(VLOOKUP(B1102,Base!$B$3:$I$198,8,0)),"",IF(VLOOKUP(B1102,Base!$B$3:$I$198,8,0)&gt;42468,VLOOKUP(B1102,Base!$B$3:$I$198,8,0),""))</f>
        <v>#REF!</v>
      </c>
      <c r="J1102" s="63" t="e">
        <f t="shared" si="34"/>
        <v>#REF!</v>
      </c>
      <c r="K1102" s="69" t="e">
        <f t="shared" si="35"/>
        <v>#REF!</v>
      </c>
    </row>
    <row r="1103" spans="1:11" x14ac:dyDescent="0.25">
      <c r="A1103" s="63" t="e">
        <f>IF(#REF!&lt;&gt;"",#REF!,"")</f>
        <v>#REF!</v>
      </c>
      <c r="B1103" s="63" t="e">
        <f>IF(#REF!&lt;&gt;"",#REF!,"")</f>
        <v>#REF!</v>
      </c>
      <c r="C1103" s="63" t="e">
        <f>IF(#REF!&lt;&gt;"",#REF!,"")</f>
        <v>#REF!</v>
      </c>
      <c r="D1103" s="63" t="e">
        <f>IF(#REF!&lt;&gt;"",#REF!,"")</f>
        <v>#REF!</v>
      </c>
      <c r="E1103" s="63" t="e">
        <f>IF(#REF!&lt;&gt;"",#REF!,"")</f>
        <v>#REF!</v>
      </c>
      <c r="F1103" s="63" t="e">
        <f>IF(#REF!&lt;&gt;"",#REF!,"")</f>
        <v>#REF!</v>
      </c>
      <c r="G1103" s="64" t="e">
        <f>IF(#REF!&lt;&gt;"",#REF!,"")</f>
        <v>#REF!</v>
      </c>
      <c r="H1103" s="64" t="e">
        <f>IF(#REF!&lt;&gt;"",#REF!,"")</f>
        <v>#REF!</v>
      </c>
      <c r="I1103" s="64" t="e">
        <f>IF(ISNA(VLOOKUP(B1103,Base!$B$3:$I$198,8,0)),"",IF(VLOOKUP(B1103,Base!$B$3:$I$198,8,0)&gt;42468,VLOOKUP(B1103,Base!$B$3:$I$198,8,0),""))</f>
        <v>#REF!</v>
      </c>
      <c r="J1103" s="63" t="e">
        <f t="shared" si="34"/>
        <v>#REF!</v>
      </c>
      <c r="K1103" s="69" t="e">
        <f t="shared" si="35"/>
        <v>#REF!</v>
      </c>
    </row>
    <row r="1104" spans="1:11" x14ac:dyDescent="0.25">
      <c r="A1104" s="63" t="e">
        <f>IF(#REF!&lt;&gt;"",#REF!,"")</f>
        <v>#REF!</v>
      </c>
      <c r="B1104" s="63" t="e">
        <f>IF(#REF!&lt;&gt;"",#REF!,"")</f>
        <v>#REF!</v>
      </c>
      <c r="C1104" s="63" t="e">
        <f>IF(#REF!&lt;&gt;"",#REF!,"")</f>
        <v>#REF!</v>
      </c>
      <c r="D1104" s="63" t="e">
        <f>IF(#REF!&lt;&gt;"",#REF!,"")</f>
        <v>#REF!</v>
      </c>
      <c r="E1104" s="63" t="e">
        <f>IF(#REF!&lt;&gt;"",#REF!,"")</f>
        <v>#REF!</v>
      </c>
      <c r="F1104" s="63" t="e">
        <f>IF(#REF!&lt;&gt;"",#REF!,"")</f>
        <v>#REF!</v>
      </c>
      <c r="G1104" s="64" t="e">
        <f>IF(#REF!&lt;&gt;"",#REF!,"")</f>
        <v>#REF!</v>
      </c>
      <c r="H1104" s="64" t="e">
        <f>IF(#REF!&lt;&gt;"",#REF!,"")</f>
        <v>#REF!</v>
      </c>
      <c r="I1104" s="64" t="e">
        <f>IF(ISNA(VLOOKUP(B1104,Base!$B$3:$I$198,8,0)),"",IF(VLOOKUP(B1104,Base!$B$3:$I$198,8,0)&gt;42468,VLOOKUP(B1104,Base!$B$3:$I$198,8,0),""))</f>
        <v>#REF!</v>
      </c>
      <c r="J1104" s="63" t="e">
        <f t="shared" si="34"/>
        <v>#REF!</v>
      </c>
      <c r="K1104" s="69" t="e">
        <f t="shared" si="35"/>
        <v>#REF!</v>
      </c>
    </row>
    <row r="1105" spans="1:11" x14ac:dyDescent="0.25">
      <c r="A1105" s="63" t="e">
        <f>IF(#REF!&lt;&gt;"",#REF!,"")</f>
        <v>#REF!</v>
      </c>
      <c r="B1105" s="63" t="e">
        <f>IF(#REF!&lt;&gt;"",#REF!,"")</f>
        <v>#REF!</v>
      </c>
      <c r="C1105" s="63" t="e">
        <f>IF(#REF!&lt;&gt;"",#REF!,"")</f>
        <v>#REF!</v>
      </c>
      <c r="D1105" s="63" t="e">
        <f>IF(#REF!&lt;&gt;"",#REF!,"")</f>
        <v>#REF!</v>
      </c>
      <c r="E1105" s="63" t="e">
        <f>IF(#REF!&lt;&gt;"",#REF!,"")</f>
        <v>#REF!</v>
      </c>
      <c r="F1105" s="63" t="e">
        <f>IF(#REF!&lt;&gt;"",#REF!,"")</f>
        <v>#REF!</v>
      </c>
      <c r="G1105" s="64" t="e">
        <f>IF(#REF!&lt;&gt;"",#REF!,"")</f>
        <v>#REF!</v>
      </c>
      <c r="H1105" s="64" t="e">
        <f>IF(#REF!&lt;&gt;"",#REF!,"")</f>
        <v>#REF!</v>
      </c>
      <c r="I1105" s="64" t="e">
        <f>IF(ISNA(VLOOKUP(B1105,Base!$B$3:$I$198,8,0)),"",IF(VLOOKUP(B1105,Base!$B$3:$I$198,8,0)&gt;42468,VLOOKUP(B1105,Base!$B$3:$I$198,8,0),""))</f>
        <v>#REF!</v>
      </c>
      <c r="J1105" s="63" t="e">
        <f t="shared" si="34"/>
        <v>#REF!</v>
      </c>
      <c r="K1105" s="69" t="e">
        <f t="shared" si="35"/>
        <v>#REF!</v>
      </c>
    </row>
    <row r="1106" spans="1:11" x14ac:dyDescent="0.25">
      <c r="A1106" s="63" t="e">
        <f>IF(#REF!&lt;&gt;"",#REF!,"")</f>
        <v>#REF!</v>
      </c>
      <c r="B1106" s="63" t="e">
        <f>IF(#REF!&lt;&gt;"",#REF!,"")</f>
        <v>#REF!</v>
      </c>
      <c r="C1106" s="63" t="e">
        <f>IF(#REF!&lt;&gt;"",#REF!,"")</f>
        <v>#REF!</v>
      </c>
      <c r="D1106" s="63" t="e">
        <f>IF(#REF!&lt;&gt;"",#REF!,"")</f>
        <v>#REF!</v>
      </c>
      <c r="E1106" s="63" t="e">
        <f>IF(#REF!&lt;&gt;"",#REF!,"")</f>
        <v>#REF!</v>
      </c>
      <c r="F1106" s="63" t="e">
        <f>IF(#REF!&lt;&gt;"",#REF!,"")</f>
        <v>#REF!</v>
      </c>
      <c r="G1106" s="64" t="e">
        <f>IF(#REF!&lt;&gt;"",#REF!,"")</f>
        <v>#REF!</v>
      </c>
      <c r="H1106" s="64" t="e">
        <f>IF(#REF!&lt;&gt;"",#REF!,"")</f>
        <v>#REF!</v>
      </c>
      <c r="I1106" s="64" t="e">
        <f>IF(ISNA(VLOOKUP(B1106,Base!$B$3:$I$198,8,0)),"",IF(VLOOKUP(B1106,Base!$B$3:$I$198,8,0)&gt;42468,VLOOKUP(B1106,Base!$B$3:$I$198,8,0),""))</f>
        <v>#REF!</v>
      </c>
      <c r="J1106" s="63" t="e">
        <f t="shared" si="34"/>
        <v>#REF!</v>
      </c>
      <c r="K1106" s="69" t="e">
        <f t="shared" si="35"/>
        <v>#REF!</v>
      </c>
    </row>
    <row r="1107" spans="1:11" x14ac:dyDescent="0.25">
      <c r="A1107" s="63" t="e">
        <f>IF(#REF!&lt;&gt;"",#REF!,"")</f>
        <v>#REF!</v>
      </c>
      <c r="B1107" s="63" t="e">
        <f>IF(#REF!&lt;&gt;"",#REF!,"")</f>
        <v>#REF!</v>
      </c>
      <c r="C1107" s="63" t="e">
        <f>IF(#REF!&lt;&gt;"",#REF!,"")</f>
        <v>#REF!</v>
      </c>
      <c r="D1107" s="63" t="e">
        <f>IF(#REF!&lt;&gt;"",#REF!,"")</f>
        <v>#REF!</v>
      </c>
      <c r="E1107" s="63" t="e">
        <f>IF(#REF!&lt;&gt;"",#REF!,"")</f>
        <v>#REF!</v>
      </c>
      <c r="F1107" s="63" t="e">
        <f>IF(#REF!&lt;&gt;"",#REF!,"")</f>
        <v>#REF!</v>
      </c>
      <c r="G1107" s="64" t="e">
        <f>IF(#REF!&lt;&gt;"",#REF!,"")</f>
        <v>#REF!</v>
      </c>
      <c r="H1107" s="64" t="e">
        <f>IF(#REF!&lt;&gt;"",#REF!,"")</f>
        <v>#REF!</v>
      </c>
      <c r="I1107" s="64" t="e">
        <f>IF(ISNA(VLOOKUP(B1107,Base!$B$3:$I$198,8,0)),"",IF(VLOOKUP(B1107,Base!$B$3:$I$198,8,0)&gt;42468,VLOOKUP(B1107,Base!$B$3:$I$198,8,0),""))</f>
        <v>#REF!</v>
      </c>
      <c r="J1107" s="63" t="e">
        <f t="shared" si="34"/>
        <v>#REF!</v>
      </c>
      <c r="K1107" s="69" t="e">
        <f t="shared" si="35"/>
        <v>#REF!</v>
      </c>
    </row>
    <row r="1108" spans="1:11" x14ac:dyDescent="0.25">
      <c r="A1108" s="63" t="e">
        <f>IF(#REF!&lt;&gt;"",#REF!,"")</f>
        <v>#REF!</v>
      </c>
      <c r="B1108" s="63" t="e">
        <f>IF(#REF!&lt;&gt;"",#REF!,"")</f>
        <v>#REF!</v>
      </c>
      <c r="C1108" s="63" t="e">
        <f>IF(#REF!&lt;&gt;"",#REF!,"")</f>
        <v>#REF!</v>
      </c>
      <c r="D1108" s="63" t="e">
        <f>IF(#REF!&lt;&gt;"",#REF!,"")</f>
        <v>#REF!</v>
      </c>
      <c r="E1108" s="63" t="e">
        <f>IF(#REF!&lt;&gt;"",#REF!,"")</f>
        <v>#REF!</v>
      </c>
      <c r="F1108" s="63" t="e">
        <f>IF(#REF!&lt;&gt;"",#REF!,"")</f>
        <v>#REF!</v>
      </c>
      <c r="G1108" s="64" t="e">
        <f>IF(#REF!&lt;&gt;"",#REF!,"")</f>
        <v>#REF!</v>
      </c>
      <c r="H1108" s="64" t="e">
        <f>IF(#REF!&lt;&gt;"",#REF!,"")</f>
        <v>#REF!</v>
      </c>
      <c r="I1108" s="64" t="e">
        <f>IF(ISNA(VLOOKUP(B1108,Base!$B$3:$I$198,8,0)),"",IF(VLOOKUP(B1108,Base!$B$3:$I$198,8,0)&gt;42468,VLOOKUP(B1108,Base!$B$3:$I$198,8,0),""))</f>
        <v>#REF!</v>
      </c>
      <c r="J1108" s="63" t="e">
        <f t="shared" si="34"/>
        <v>#REF!</v>
      </c>
      <c r="K1108" s="69" t="e">
        <f t="shared" si="35"/>
        <v>#REF!</v>
      </c>
    </row>
    <row r="1109" spans="1:11" x14ac:dyDescent="0.25">
      <c r="A1109" s="63" t="e">
        <f>IF(#REF!&lt;&gt;"",#REF!,"")</f>
        <v>#REF!</v>
      </c>
      <c r="B1109" s="63" t="e">
        <f>IF(#REF!&lt;&gt;"",#REF!,"")</f>
        <v>#REF!</v>
      </c>
      <c r="C1109" s="63" t="e">
        <f>IF(#REF!&lt;&gt;"",#REF!,"")</f>
        <v>#REF!</v>
      </c>
      <c r="D1109" s="63" t="e">
        <f>IF(#REF!&lt;&gt;"",#REF!,"")</f>
        <v>#REF!</v>
      </c>
      <c r="E1109" s="63" t="e">
        <f>IF(#REF!&lt;&gt;"",#REF!,"")</f>
        <v>#REF!</v>
      </c>
      <c r="F1109" s="63" t="e">
        <f>IF(#REF!&lt;&gt;"",#REF!,"")</f>
        <v>#REF!</v>
      </c>
      <c r="G1109" s="64" t="e">
        <f>IF(#REF!&lt;&gt;"",#REF!,"")</f>
        <v>#REF!</v>
      </c>
      <c r="H1109" s="64" t="e">
        <f>IF(#REF!&lt;&gt;"",#REF!,"")</f>
        <v>#REF!</v>
      </c>
      <c r="I1109" s="64" t="e">
        <f>IF(ISNA(VLOOKUP(B1109,Base!$B$3:$I$198,8,0)),"",IF(VLOOKUP(B1109,Base!$B$3:$I$198,8,0)&gt;42468,VLOOKUP(B1109,Base!$B$3:$I$198,8,0),""))</f>
        <v>#REF!</v>
      </c>
      <c r="J1109" s="63" t="e">
        <f t="shared" si="34"/>
        <v>#REF!</v>
      </c>
      <c r="K1109" s="69" t="e">
        <f t="shared" si="35"/>
        <v>#REF!</v>
      </c>
    </row>
    <row r="1110" spans="1:11" x14ac:dyDescent="0.25">
      <c r="A1110" s="63" t="e">
        <f>IF(#REF!&lt;&gt;"",#REF!,"")</f>
        <v>#REF!</v>
      </c>
      <c r="B1110" s="63" t="e">
        <f>IF(#REF!&lt;&gt;"",#REF!,"")</f>
        <v>#REF!</v>
      </c>
      <c r="C1110" s="63" t="e">
        <f>IF(#REF!&lt;&gt;"",#REF!,"")</f>
        <v>#REF!</v>
      </c>
      <c r="D1110" s="63" t="e">
        <f>IF(#REF!&lt;&gt;"",#REF!,"")</f>
        <v>#REF!</v>
      </c>
      <c r="E1110" s="63" t="e">
        <f>IF(#REF!&lt;&gt;"",#REF!,"")</f>
        <v>#REF!</v>
      </c>
      <c r="F1110" s="63" t="e">
        <f>IF(#REF!&lt;&gt;"",#REF!,"")</f>
        <v>#REF!</v>
      </c>
      <c r="G1110" s="64" t="e">
        <f>IF(#REF!&lt;&gt;"",#REF!,"")</f>
        <v>#REF!</v>
      </c>
      <c r="H1110" s="64" t="e">
        <f>IF(#REF!&lt;&gt;"",#REF!,"")</f>
        <v>#REF!</v>
      </c>
      <c r="I1110" s="64" t="e">
        <f>IF(ISNA(VLOOKUP(B1110,Base!$B$3:$I$198,8,0)),"",IF(VLOOKUP(B1110,Base!$B$3:$I$198,8,0)&gt;42468,VLOOKUP(B1110,Base!$B$3:$I$198,8,0),""))</f>
        <v>#REF!</v>
      </c>
      <c r="J1110" s="63" t="e">
        <f t="shared" si="34"/>
        <v>#REF!</v>
      </c>
      <c r="K1110" s="69" t="e">
        <f t="shared" si="35"/>
        <v>#REF!</v>
      </c>
    </row>
    <row r="1111" spans="1:11" x14ac:dyDescent="0.25">
      <c r="A1111" s="63" t="e">
        <f>IF(#REF!&lt;&gt;"",#REF!,"")</f>
        <v>#REF!</v>
      </c>
      <c r="B1111" s="63" t="e">
        <f>IF(#REF!&lt;&gt;"",#REF!,"")</f>
        <v>#REF!</v>
      </c>
      <c r="C1111" s="63" t="e">
        <f>IF(#REF!&lt;&gt;"",#REF!,"")</f>
        <v>#REF!</v>
      </c>
      <c r="D1111" s="63" t="e">
        <f>IF(#REF!&lt;&gt;"",#REF!,"")</f>
        <v>#REF!</v>
      </c>
      <c r="E1111" s="63" t="e">
        <f>IF(#REF!&lt;&gt;"",#REF!,"")</f>
        <v>#REF!</v>
      </c>
      <c r="F1111" s="63" t="e">
        <f>IF(#REF!&lt;&gt;"",#REF!,"")</f>
        <v>#REF!</v>
      </c>
      <c r="G1111" s="64" t="e">
        <f>IF(#REF!&lt;&gt;"",#REF!,"")</f>
        <v>#REF!</v>
      </c>
      <c r="H1111" s="64" t="e">
        <f>IF(#REF!&lt;&gt;"",#REF!,"")</f>
        <v>#REF!</v>
      </c>
      <c r="I1111" s="64" t="e">
        <f>IF(ISNA(VLOOKUP(B1111,Base!$B$3:$I$198,8,0)),"",IF(VLOOKUP(B1111,Base!$B$3:$I$198,8,0)&gt;42468,VLOOKUP(B1111,Base!$B$3:$I$198,8,0),""))</f>
        <v>#REF!</v>
      </c>
      <c r="J1111" s="63" t="e">
        <f t="shared" si="34"/>
        <v>#REF!</v>
      </c>
      <c r="K1111" s="69" t="e">
        <f t="shared" si="35"/>
        <v>#REF!</v>
      </c>
    </row>
    <row r="1112" spans="1:11" x14ac:dyDescent="0.25">
      <c r="A1112" s="63" t="e">
        <f>IF(#REF!&lt;&gt;"",#REF!,"")</f>
        <v>#REF!</v>
      </c>
      <c r="B1112" s="63" t="e">
        <f>IF(#REF!&lt;&gt;"",#REF!,"")</f>
        <v>#REF!</v>
      </c>
      <c r="C1112" s="63" t="e">
        <f>IF(#REF!&lt;&gt;"",#REF!,"")</f>
        <v>#REF!</v>
      </c>
      <c r="D1112" s="63" t="e">
        <f>IF(#REF!&lt;&gt;"",#REF!,"")</f>
        <v>#REF!</v>
      </c>
      <c r="E1112" s="63" t="e">
        <f>IF(#REF!&lt;&gt;"",#REF!,"")</f>
        <v>#REF!</v>
      </c>
      <c r="F1112" s="63" t="e">
        <f>IF(#REF!&lt;&gt;"",#REF!,"")</f>
        <v>#REF!</v>
      </c>
      <c r="G1112" s="64" t="e">
        <f>IF(#REF!&lt;&gt;"",#REF!,"")</f>
        <v>#REF!</v>
      </c>
      <c r="H1112" s="64" t="e">
        <f>IF(#REF!&lt;&gt;"",#REF!,"")</f>
        <v>#REF!</v>
      </c>
      <c r="I1112" s="64" t="e">
        <f>IF(ISNA(VLOOKUP(B1112,Base!$B$3:$I$198,8,0)),"",IF(VLOOKUP(B1112,Base!$B$3:$I$198,8,0)&gt;42468,VLOOKUP(B1112,Base!$B$3:$I$198,8,0),""))</f>
        <v>#REF!</v>
      </c>
      <c r="J1112" s="63" t="e">
        <f t="shared" si="34"/>
        <v>#REF!</v>
      </c>
      <c r="K1112" s="69" t="e">
        <f t="shared" si="35"/>
        <v>#REF!</v>
      </c>
    </row>
    <row r="1113" spans="1:11" x14ac:dyDescent="0.25">
      <c r="A1113" s="63" t="e">
        <f>IF(#REF!&lt;&gt;"",#REF!,"")</f>
        <v>#REF!</v>
      </c>
      <c r="B1113" s="63" t="e">
        <f>IF(#REF!&lt;&gt;"",#REF!,"")</f>
        <v>#REF!</v>
      </c>
      <c r="C1113" s="63" t="e">
        <f>IF(#REF!&lt;&gt;"",#REF!,"")</f>
        <v>#REF!</v>
      </c>
      <c r="D1113" s="63" t="e">
        <f>IF(#REF!&lt;&gt;"",#REF!,"")</f>
        <v>#REF!</v>
      </c>
      <c r="E1113" s="63" t="e">
        <f>IF(#REF!&lt;&gt;"",#REF!,"")</f>
        <v>#REF!</v>
      </c>
      <c r="F1113" s="63" t="e">
        <f>IF(#REF!&lt;&gt;"",#REF!,"")</f>
        <v>#REF!</v>
      </c>
      <c r="G1113" s="64" t="e">
        <f>IF(#REF!&lt;&gt;"",#REF!,"")</f>
        <v>#REF!</v>
      </c>
      <c r="H1113" s="64" t="e">
        <f>IF(#REF!&lt;&gt;"",#REF!,"")</f>
        <v>#REF!</v>
      </c>
      <c r="I1113" s="64" t="e">
        <f>IF(ISNA(VLOOKUP(B1113,Base!$B$3:$I$198,8,0)),"",IF(VLOOKUP(B1113,Base!$B$3:$I$198,8,0)&gt;42468,VLOOKUP(B1113,Base!$B$3:$I$198,8,0),""))</f>
        <v>#REF!</v>
      </c>
      <c r="J1113" s="63" t="e">
        <f t="shared" si="34"/>
        <v>#REF!</v>
      </c>
      <c r="K1113" s="69" t="e">
        <f t="shared" si="35"/>
        <v>#REF!</v>
      </c>
    </row>
    <row r="1114" spans="1:11" x14ac:dyDescent="0.25">
      <c r="A1114" s="63" t="e">
        <f>IF(#REF!&lt;&gt;"",#REF!,"")</f>
        <v>#REF!</v>
      </c>
      <c r="B1114" s="63" t="e">
        <f>IF(#REF!&lt;&gt;"",#REF!,"")</f>
        <v>#REF!</v>
      </c>
      <c r="C1114" s="63" t="e">
        <f>IF(#REF!&lt;&gt;"",#REF!,"")</f>
        <v>#REF!</v>
      </c>
      <c r="D1114" s="63" t="e">
        <f>IF(#REF!&lt;&gt;"",#REF!,"")</f>
        <v>#REF!</v>
      </c>
      <c r="E1114" s="63" t="e">
        <f>IF(#REF!&lt;&gt;"",#REF!,"")</f>
        <v>#REF!</v>
      </c>
      <c r="F1114" s="63" t="e">
        <f>IF(#REF!&lt;&gt;"",#REF!,"")</f>
        <v>#REF!</v>
      </c>
      <c r="G1114" s="64" t="e">
        <f>IF(#REF!&lt;&gt;"",#REF!,"")</f>
        <v>#REF!</v>
      </c>
      <c r="H1114" s="64" t="e">
        <f>IF(#REF!&lt;&gt;"",#REF!,"")</f>
        <v>#REF!</v>
      </c>
      <c r="I1114" s="64" t="e">
        <f>IF(ISNA(VLOOKUP(B1114,Base!$B$3:$I$198,8,0)),"",IF(VLOOKUP(B1114,Base!$B$3:$I$198,8,0)&gt;42468,VLOOKUP(B1114,Base!$B$3:$I$198,8,0),""))</f>
        <v>#REF!</v>
      </c>
      <c r="J1114" s="63" t="e">
        <f t="shared" si="34"/>
        <v>#REF!</v>
      </c>
      <c r="K1114" s="69" t="e">
        <f t="shared" si="35"/>
        <v>#REF!</v>
      </c>
    </row>
    <row r="1115" spans="1:11" x14ac:dyDescent="0.25">
      <c r="A1115" s="63" t="e">
        <f>IF(#REF!&lt;&gt;"",#REF!,"")</f>
        <v>#REF!</v>
      </c>
      <c r="B1115" s="63" t="e">
        <f>IF(#REF!&lt;&gt;"",#REF!,"")</f>
        <v>#REF!</v>
      </c>
      <c r="C1115" s="63" t="e">
        <f>IF(#REF!&lt;&gt;"",#REF!,"")</f>
        <v>#REF!</v>
      </c>
      <c r="D1115" s="63" t="e">
        <f>IF(#REF!&lt;&gt;"",#REF!,"")</f>
        <v>#REF!</v>
      </c>
      <c r="E1115" s="63" t="e">
        <f>IF(#REF!&lt;&gt;"",#REF!,"")</f>
        <v>#REF!</v>
      </c>
      <c r="F1115" s="63" t="e">
        <f>IF(#REF!&lt;&gt;"",#REF!,"")</f>
        <v>#REF!</v>
      </c>
      <c r="G1115" s="64" t="e">
        <f>IF(#REF!&lt;&gt;"",#REF!,"")</f>
        <v>#REF!</v>
      </c>
      <c r="H1115" s="64" t="e">
        <f>IF(#REF!&lt;&gt;"",#REF!,"")</f>
        <v>#REF!</v>
      </c>
      <c r="I1115" s="64" t="e">
        <f>IF(ISNA(VLOOKUP(B1115,Base!$B$3:$I$198,8,0)),"",IF(VLOOKUP(B1115,Base!$B$3:$I$198,8,0)&gt;42468,VLOOKUP(B1115,Base!$B$3:$I$198,8,0),""))</f>
        <v>#REF!</v>
      </c>
      <c r="J1115" s="63" t="e">
        <f t="shared" si="34"/>
        <v>#REF!</v>
      </c>
      <c r="K1115" s="69" t="e">
        <f t="shared" si="35"/>
        <v>#REF!</v>
      </c>
    </row>
    <row r="1116" spans="1:11" x14ac:dyDescent="0.25">
      <c r="A1116" s="63" t="e">
        <f>IF(#REF!&lt;&gt;"",#REF!,"")</f>
        <v>#REF!</v>
      </c>
      <c r="B1116" s="63" t="e">
        <f>IF(#REF!&lt;&gt;"",#REF!,"")</f>
        <v>#REF!</v>
      </c>
      <c r="C1116" s="63" t="e">
        <f>IF(#REF!&lt;&gt;"",#REF!,"")</f>
        <v>#REF!</v>
      </c>
      <c r="D1116" s="63" t="e">
        <f>IF(#REF!&lt;&gt;"",#REF!,"")</f>
        <v>#REF!</v>
      </c>
      <c r="E1116" s="63" t="e">
        <f>IF(#REF!&lt;&gt;"",#REF!,"")</f>
        <v>#REF!</v>
      </c>
      <c r="F1116" s="63" t="e">
        <f>IF(#REF!&lt;&gt;"",#REF!,"")</f>
        <v>#REF!</v>
      </c>
      <c r="G1116" s="64" t="e">
        <f>IF(#REF!&lt;&gt;"",#REF!,"")</f>
        <v>#REF!</v>
      </c>
      <c r="H1116" s="64" t="e">
        <f>IF(#REF!&lt;&gt;"",#REF!,"")</f>
        <v>#REF!</v>
      </c>
      <c r="I1116" s="64" t="e">
        <f>IF(ISNA(VLOOKUP(B1116,Base!$B$3:$I$198,8,0)),"",IF(VLOOKUP(B1116,Base!$B$3:$I$198,8,0)&gt;42468,VLOOKUP(B1116,Base!$B$3:$I$198,8,0),""))</f>
        <v>#REF!</v>
      </c>
      <c r="J1116" s="63" t="e">
        <f t="shared" si="34"/>
        <v>#REF!</v>
      </c>
      <c r="K1116" s="69" t="e">
        <f t="shared" si="35"/>
        <v>#REF!</v>
      </c>
    </row>
    <row r="1117" spans="1:11" x14ac:dyDescent="0.25">
      <c r="A1117" s="63" t="e">
        <f>IF(#REF!&lt;&gt;"",#REF!,"")</f>
        <v>#REF!</v>
      </c>
      <c r="B1117" s="63" t="e">
        <f>IF(#REF!&lt;&gt;"",#REF!,"")</f>
        <v>#REF!</v>
      </c>
      <c r="C1117" s="63" t="e">
        <f>IF(#REF!&lt;&gt;"",#REF!,"")</f>
        <v>#REF!</v>
      </c>
      <c r="D1117" s="63" t="e">
        <f>IF(#REF!&lt;&gt;"",#REF!,"")</f>
        <v>#REF!</v>
      </c>
      <c r="E1117" s="63" t="e">
        <f>IF(#REF!&lt;&gt;"",#REF!,"")</f>
        <v>#REF!</v>
      </c>
      <c r="F1117" s="63" t="e">
        <f>IF(#REF!&lt;&gt;"",#REF!,"")</f>
        <v>#REF!</v>
      </c>
      <c r="G1117" s="64" t="e">
        <f>IF(#REF!&lt;&gt;"",#REF!,"")</f>
        <v>#REF!</v>
      </c>
      <c r="H1117" s="64" t="e">
        <f>IF(#REF!&lt;&gt;"",#REF!,"")</f>
        <v>#REF!</v>
      </c>
      <c r="I1117" s="64" t="e">
        <f>IF(ISNA(VLOOKUP(B1117,Base!$B$3:$I$198,8,0)),"",IF(VLOOKUP(B1117,Base!$B$3:$I$198,8,0)&gt;42468,VLOOKUP(B1117,Base!$B$3:$I$198,8,0),""))</f>
        <v>#REF!</v>
      </c>
      <c r="J1117" s="63" t="e">
        <f t="shared" si="34"/>
        <v>#REF!</v>
      </c>
      <c r="K1117" s="69" t="e">
        <f t="shared" si="35"/>
        <v>#REF!</v>
      </c>
    </row>
    <row r="1118" spans="1:11" x14ac:dyDescent="0.25">
      <c r="A1118" s="63" t="e">
        <f>IF(#REF!&lt;&gt;"",#REF!,"")</f>
        <v>#REF!</v>
      </c>
      <c r="B1118" s="63" t="e">
        <f>IF(#REF!&lt;&gt;"",#REF!,"")</f>
        <v>#REF!</v>
      </c>
      <c r="C1118" s="63" t="e">
        <f>IF(#REF!&lt;&gt;"",#REF!,"")</f>
        <v>#REF!</v>
      </c>
      <c r="D1118" s="63" t="e">
        <f>IF(#REF!&lt;&gt;"",#REF!,"")</f>
        <v>#REF!</v>
      </c>
      <c r="E1118" s="63" t="e">
        <f>IF(#REF!&lt;&gt;"",#REF!,"")</f>
        <v>#REF!</v>
      </c>
      <c r="F1118" s="63" t="e">
        <f>IF(#REF!&lt;&gt;"",#REF!,"")</f>
        <v>#REF!</v>
      </c>
      <c r="G1118" s="64" t="e">
        <f>IF(#REF!&lt;&gt;"",#REF!,"")</f>
        <v>#REF!</v>
      </c>
      <c r="H1118" s="64" t="e">
        <f>IF(#REF!&lt;&gt;"",#REF!,"")</f>
        <v>#REF!</v>
      </c>
      <c r="I1118" s="64" t="e">
        <f>IF(ISNA(VLOOKUP(B1118,Base!$B$3:$I$198,8,0)),"",IF(VLOOKUP(B1118,Base!$B$3:$I$198,8,0)&gt;42468,VLOOKUP(B1118,Base!$B$3:$I$198,8,0),""))</f>
        <v>#REF!</v>
      </c>
      <c r="J1118" s="63" t="e">
        <f t="shared" si="34"/>
        <v>#REF!</v>
      </c>
      <c r="K1118" s="69" t="e">
        <f t="shared" si="35"/>
        <v>#REF!</v>
      </c>
    </row>
    <row r="1119" spans="1:11" x14ac:dyDescent="0.25">
      <c r="A1119" s="63" t="e">
        <f>IF(#REF!&lt;&gt;"",#REF!,"")</f>
        <v>#REF!</v>
      </c>
      <c r="B1119" s="63" t="e">
        <f>IF(#REF!&lt;&gt;"",#REF!,"")</f>
        <v>#REF!</v>
      </c>
      <c r="C1119" s="63" t="e">
        <f>IF(#REF!&lt;&gt;"",#REF!,"")</f>
        <v>#REF!</v>
      </c>
      <c r="D1119" s="63" t="e">
        <f>IF(#REF!&lt;&gt;"",#REF!,"")</f>
        <v>#REF!</v>
      </c>
      <c r="E1119" s="63" t="e">
        <f>IF(#REF!&lt;&gt;"",#REF!,"")</f>
        <v>#REF!</v>
      </c>
      <c r="F1119" s="63" t="e">
        <f>IF(#REF!&lt;&gt;"",#REF!,"")</f>
        <v>#REF!</v>
      </c>
      <c r="G1119" s="64" t="e">
        <f>IF(#REF!&lt;&gt;"",#REF!,"")</f>
        <v>#REF!</v>
      </c>
      <c r="H1119" s="64" t="e">
        <f>IF(#REF!&lt;&gt;"",#REF!,"")</f>
        <v>#REF!</v>
      </c>
      <c r="I1119" s="64" t="e">
        <f>IF(ISNA(VLOOKUP(B1119,Base!$B$3:$I$198,8,0)),"",IF(VLOOKUP(B1119,Base!$B$3:$I$198,8,0)&gt;42468,VLOOKUP(B1119,Base!$B$3:$I$198,8,0),""))</f>
        <v>#REF!</v>
      </c>
      <c r="J1119" s="63" t="e">
        <f t="shared" si="34"/>
        <v>#REF!</v>
      </c>
      <c r="K1119" s="69" t="e">
        <f t="shared" si="35"/>
        <v>#REF!</v>
      </c>
    </row>
    <row r="1120" spans="1:11" x14ac:dyDescent="0.25">
      <c r="A1120" s="63" t="e">
        <f>IF(#REF!&lt;&gt;"",#REF!,"")</f>
        <v>#REF!</v>
      </c>
      <c r="B1120" s="63" t="e">
        <f>IF(#REF!&lt;&gt;"",#REF!,"")</f>
        <v>#REF!</v>
      </c>
      <c r="C1120" s="63" t="e">
        <f>IF(#REF!&lt;&gt;"",#REF!,"")</f>
        <v>#REF!</v>
      </c>
      <c r="D1120" s="63" t="e">
        <f>IF(#REF!&lt;&gt;"",#REF!,"")</f>
        <v>#REF!</v>
      </c>
      <c r="E1120" s="63" t="e">
        <f>IF(#REF!&lt;&gt;"",#REF!,"")</f>
        <v>#REF!</v>
      </c>
      <c r="F1120" s="63" t="e">
        <f>IF(#REF!&lt;&gt;"",#REF!,"")</f>
        <v>#REF!</v>
      </c>
      <c r="G1120" s="64" t="e">
        <f>IF(#REF!&lt;&gt;"",#REF!,"")</f>
        <v>#REF!</v>
      </c>
      <c r="H1120" s="64" t="e">
        <f>IF(#REF!&lt;&gt;"",#REF!,"")</f>
        <v>#REF!</v>
      </c>
      <c r="I1120" s="64" t="e">
        <f>IF(ISNA(VLOOKUP(B1120,Base!$B$3:$I$198,8,0)),"",IF(VLOOKUP(B1120,Base!$B$3:$I$198,8,0)&gt;42468,VLOOKUP(B1120,Base!$B$3:$I$198,8,0),""))</f>
        <v>#REF!</v>
      </c>
      <c r="J1120" s="63" t="e">
        <f t="shared" si="34"/>
        <v>#REF!</v>
      </c>
      <c r="K1120" s="69" t="e">
        <f t="shared" si="35"/>
        <v>#REF!</v>
      </c>
    </row>
    <row r="1121" spans="1:11" x14ac:dyDescent="0.25">
      <c r="A1121" s="63" t="e">
        <f>IF(#REF!&lt;&gt;"",#REF!,"")</f>
        <v>#REF!</v>
      </c>
      <c r="B1121" s="63" t="e">
        <f>IF(#REF!&lt;&gt;"",#REF!,"")</f>
        <v>#REF!</v>
      </c>
      <c r="C1121" s="63" t="e">
        <f>IF(#REF!&lt;&gt;"",#REF!,"")</f>
        <v>#REF!</v>
      </c>
      <c r="D1121" s="63" t="e">
        <f>IF(#REF!&lt;&gt;"",#REF!,"")</f>
        <v>#REF!</v>
      </c>
      <c r="E1121" s="63" t="e">
        <f>IF(#REF!&lt;&gt;"",#REF!,"")</f>
        <v>#REF!</v>
      </c>
      <c r="F1121" s="63" t="e">
        <f>IF(#REF!&lt;&gt;"",#REF!,"")</f>
        <v>#REF!</v>
      </c>
      <c r="G1121" s="64" t="e">
        <f>IF(#REF!&lt;&gt;"",#REF!,"")</f>
        <v>#REF!</v>
      </c>
      <c r="H1121" s="64" t="e">
        <f>IF(#REF!&lt;&gt;"",#REF!,"")</f>
        <v>#REF!</v>
      </c>
      <c r="I1121" s="64" t="e">
        <f>IF(ISNA(VLOOKUP(B1121,Base!$B$3:$I$198,8,0)),"",IF(VLOOKUP(B1121,Base!$B$3:$I$198,8,0)&gt;42468,VLOOKUP(B1121,Base!$B$3:$I$198,8,0),""))</f>
        <v>#REF!</v>
      </c>
      <c r="J1121" s="63" t="e">
        <f t="shared" si="34"/>
        <v>#REF!</v>
      </c>
      <c r="K1121" s="69" t="e">
        <f t="shared" si="35"/>
        <v>#REF!</v>
      </c>
    </row>
    <row r="1122" spans="1:11" x14ac:dyDescent="0.25">
      <c r="A1122" s="63" t="e">
        <f>IF(#REF!&lt;&gt;"",#REF!,"")</f>
        <v>#REF!</v>
      </c>
      <c r="B1122" s="63" t="e">
        <f>IF(#REF!&lt;&gt;"",#REF!,"")</f>
        <v>#REF!</v>
      </c>
      <c r="C1122" s="63" t="e">
        <f>IF(#REF!&lt;&gt;"",#REF!,"")</f>
        <v>#REF!</v>
      </c>
      <c r="D1122" s="63" t="e">
        <f>IF(#REF!&lt;&gt;"",#REF!,"")</f>
        <v>#REF!</v>
      </c>
      <c r="E1122" s="63" t="e">
        <f>IF(#REF!&lt;&gt;"",#REF!,"")</f>
        <v>#REF!</v>
      </c>
      <c r="F1122" s="63" t="e">
        <f>IF(#REF!&lt;&gt;"",#REF!,"")</f>
        <v>#REF!</v>
      </c>
      <c r="G1122" s="64" t="e">
        <f>IF(#REF!&lt;&gt;"",#REF!,"")</f>
        <v>#REF!</v>
      </c>
      <c r="H1122" s="64" t="e">
        <f>IF(#REF!&lt;&gt;"",#REF!,"")</f>
        <v>#REF!</v>
      </c>
      <c r="I1122" s="64" t="e">
        <f>IF(ISNA(VLOOKUP(B1122,Base!$B$3:$I$198,8,0)),"",IF(VLOOKUP(B1122,Base!$B$3:$I$198,8,0)&gt;42468,VLOOKUP(B1122,Base!$B$3:$I$198,8,0),""))</f>
        <v>#REF!</v>
      </c>
      <c r="J1122" s="63" t="e">
        <f t="shared" si="34"/>
        <v>#REF!</v>
      </c>
      <c r="K1122" s="69" t="e">
        <f t="shared" si="35"/>
        <v>#REF!</v>
      </c>
    </row>
    <row r="1123" spans="1:11" x14ac:dyDescent="0.25">
      <c r="A1123" s="63" t="e">
        <f>IF(#REF!&lt;&gt;"",#REF!,"")</f>
        <v>#REF!</v>
      </c>
      <c r="B1123" s="63" t="e">
        <f>IF(#REF!&lt;&gt;"",#REF!,"")</f>
        <v>#REF!</v>
      </c>
      <c r="C1123" s="63" t="e">
        <f>IF(#REF!&lt;&gt;"",#REF!,"")</f>
        <v>#REF!</v>
      </c>
      <c r="D1123" s="63" t="e">
        <f>IF(#REF!&lt;&gt;"",#REF!,"")</f>
        <v>#REF!</v>
      </c>
      <c r="E1123" s="63" t="e">
        <f>IF(#REF!&lt;&gt;"",#REF!,"")</f>
        <v>#REF!</v>
      </c>
      <c r="F1123" s="63" t="e">
        <f>IF(#REF!&lt;&gt;"",#REF!,"")</f>
        <v>#REF!</v>
      </c>
      <c r="G1123" s="64" t="e">
        <f>IF(#REF!&lt;&gt;"",#REF!,"")</f>
        <v>#REF!</v>
      </c>
      <c r="H1123" s="64" t="e">
        <f>IF(#REF!&lt;&gt;"",#REF!,"")</f>
        <v>#REF!</v>
      </c>
      <c r="I1123" s="64" t="e">
        <f>IF(ISNA(VLOOKUP(B1123,Base!$B$3:$I$198,8,0)),"",IF(VLOOKUP(B1123,Base!$B$3:$I$198,8,0)&gt;42468,VLOOKUP(B1123,Base!$B$3:$I$198,8,0),""))</f>
        <v>#REF!</v>
      </c>
      <c r="J1123" s="63" t="e">
        <f t="shared" si="34"/>
        <v>#REF!</v>
      </c>
      <c r="K1123" s="69" t="e">
        <f t="shared" si="35"/>
        <v>#REF!</v>
      </c>
    </row>
    <row r="1124" spans="1:11" x14ac:dyDescent="0.25">
      <c r="A1124" s="63" t="e">
        <f>IF(#REF!&lt;&gt;"",#REF!,"")</f>
        <v>#REF!</v>
      </c>
      <c r="B1124" s="63" t="e">
        <f>IF(#REF!&lt;&gt;"",#REF!,"")</f>
        <v>#REF!</v>
      </c>
      <c r="C1124" s="63" t="e">
        <f>IF(#REF!&lt;&gt;"",#REF!,"")</f>
        <v>#REF!</v>
      </c>
      <c r="D1124" s="63" t="e">
        <f>IF(#REF!&lt;&gt;"",#REF!,"")</f>
        <v>#REF!</v>
      </c>
      <c r="E1124" s="63" t="e">
        <f>IF(#REF!&lt;&gt;"",#REF!,"")</f>
        <v>#REF!</v>
      </c>
      <c r="F1124" s="63" t="e">
        <f>IF(#REF!&lt;&gt;"",#REF!,"")</f>
        <v>#REF!</v>
      </c>
      <c r="G1124" s="64" t="e">
        <f>IF(#REF!&lt;&gt;"",#REF!,"")</f>
        <v>#REF!</v>
      </c>
      <c r="H1124" s="64" t="e">
        <f>IF(#REF!&lt;&gt;"",#REF!,"")</f>
        <v>#REF!</v>
      </c>
      <c r="I1124" s="64" t="e">
        <f>IF(ISNA(VLOOKUP(B1124,Base!$B$3:$I$198,8,0)),"",IF(VLOOKUP(B1124,Base!$B$3:$I$198,8,0)&gt;42468,VLOOKUP(B1124,Base!$B$3:$I$198,8,0),""))</f>
        <v>#REF!</v>
      </c>
      <c r="J1124" s="63" t="e">
        <f t="shared" si="34"/>
        <v>#REF!</v>
      </c>
      <c r="K1124" s="69" t="e">
        <f t="shared" si="35"/>
        <v>#REF!</v>
      </c>
    </row>
    <row r="1125" spans="1:11" x14ac:dyDescent="0.25">
      <c r="A1125" s="63" t="e">
        <f>IF(#REF!&lt;&gt;"",#REF!,"")</f>
        <v>#REF!</v>
      </c>
      <c r="B1125" s="63" t="e">
        <f>IF(#REF!&lt;&gt;"",#REF!,"")</f>
        <v>#REF!</v>
      </c>
      <c r="C1125" s="63" t="e">
        <f>IF(#REF!&lt;&gt;"",#REF!,"")</f>
        <v>#REF!</v>
      </c>
      <c r="D1125" s="63" t="e">
        <f>IF(#REF!&lt;&gt;"",#REF!,"")</f>
        <v>#REF!</v>
      </c>
      <c r="E1125" s="63" t="e">
        <f>IF(#REF!&lt;&gt;"",#REF!,"")</f>
        <v>#REF!</v>
      </c>
      <c r="F1125" s="63" t="e">
        <f>IF(#REF!&lt;&gt;"",#REF!,"")</f>
        <v>#REF!</v>
      </c>
      <c r="G1125" s="64" t="e">
        <f>IF(#REF!&lt;&gt;"",#REF!,"")</f>
        <v>#REF!</v>
      </c>
      <c r="H1125" s="64" t="e">
        <f>IF(#REF!&lt;&gt;"",#REF!,"")</f>
        <v>#REF!</v>
      </c>
      <c r="I1125" s="64" t="e">
        <f>IF(ISNA(VLOOKUP(B1125,Base!$B$3:$I$198,8,0)),"",IF(VLOOKUP(B1125,Base!$B$3:$I$198,8,0)&gt;42468,VLOOKUP(B1125,Base!$B$3:$I$198,8,0),""))</f>
        <v>#REF!</v>
      </c>
      <c r="J1125" s="63" t="e">
        <f t="shared" si="34"/>
        <v>#REF!</v>
      </c>
      <c r="K1125" s="69" t="e">
        <f t="shared" si="35"/>
        <v>#REF!</v>
      </c>
    </row>
    <row r="1126" spans="1:11" x14ac:dyDescent="0.25">
      <c r="A1126" s="63" t="e">
        <f>IF(#REF!&lt;&gt;"",#REF!,"")</f>
        <v>#REF!</v>
      </c>
      <c r="B1126" s="63" t="e">
        <f>IF(#REF!&lt;&gt;"",#REF!,"")</f>
        <v>#REF!</v>
      </c>
      <c r="C1126" s="63" t="e">
        <f>IF(#REF!&lt;&gt;"",#REF!,"")</f>
        <v>#REF!</v>
      </c>
      <c r="D1126" s="63" t="e">
        <f>IF(#REF!&lt;&gt;"",#REF!,"")</f>
        <v>#REF!</v>
      </c>
      <c r="E1126" s="63" t="e">
        <f>IF(#REF!&lt;&gt;"",#REF!,"")</f>
        <v>#REF!</v>
      </c>
      <c r="F1126" s="63" t="e">
        <f>IF(#REF!&lt;&gt;"",#REF!,"")</f>
        <v>#REF!</v>
      </c>
      <c r="G1126" s="64" t="e">
        <f>IF(#REF!&lt;&gt;"",#REF!,"")</f>
        <v>#REF!</v>
      </c>
      <c r="H1126" s="64" t="e">
        <f>IF(#REF!&lt;&gt;"",#REF!,"")</f>
        <v>#REF!</v>
      </c>
      <c r="I1126" s="64" t="e">
        <f>IF(ISNA(VLOOKUP(B1126,Base!$B$3:$I$198,8,0)),"",IF(VLOOKUP(B1126,Base!$B$3:$I$198,8,0)&gt;42468,VLOOKUP(B1126,Base!$B$3:$I$198,8,0),""))</f>
        <v>#REF!</v>
      </c>
      <c r="J1126" s="63" t="e">
        <f t="shared" si="34"/>
        <v>#REF!</v>
      </c>
      <c r="K1126" s="69" t="e">
        <f t="shared" si="35"/>
        <v>#REF!</v>
      </c>
    </row>
    <row r="1127" spans="1:11" x14ac:dyDescent="0.25">
      <c r="A1127" s="63" t="e">
        <f>IF(#REF!&lt;&gt;"",#REF!,"")</f>
        <v>#REF!</v>
      </c>
      <c r="B1127" s="63" t="e">
        <f>IF(#REF!&lt;&gt;"",#REF!,"")</f>
        <v>#REF!</v>
      </c>
      <c r="C1127" s="63" t="e">
        <f>IF(#REF!&lt;&gt;"",#REF!,"")</f>
        <v>#REF!</v>
      </c>
      <c r="D1127" s="63" t="e">
        <f>IF(#REF!&lt;&gt;"",#REF!,"")</f>
        <v>#REF!</v>
      </c>
      <c r="E1127" s="63" t="e">
        <f>IF(#REF!&lt;&gt;"",#REF!,"")</f>
        <v>#REF!</v>
      </c>
      <c r="F1127" s="63" t="e">
        <f>IF(#REF!&lt;&gt;"",#REF!,"")</f>
        <v>#REF!</v>
      </c>
      <c r="G1127" s="64" t="e">
        <f>IF(#REF!&lt;&gt;"",#REF!,"")</f>
        <v>#REF!</v>
      </c>
      <c r="H1127" s="64" t="e">
        <f>IF(#REF!&lt;&gt;"",#REF!,"")</f>
        <v>#REF!</v>
      </c>
      <c r="I1127" s="64" t="e">
        <f>IF(ISNA(VLOOKUP(B1127,Base!$B$3:$I$198,8,0)),"",IF(VLOOKUP(B1127,Base!$B$3:$I$198,8,0)&gt;42468,VLOOKUP(B1127,Base!$B$3:$I$198,8,0),""))</f>
        <v>#REF!</v>
      </c>
      <c r="J1127" s="63" t="e">
        <f t="shared" si="34"/>
        <v>#REF!</v>
      </c>
      <c r="K1127" s="69" t="e">
        <f t="shared" si="35"/>
        <v>#REF!</v>
      </c>
    </row>
    <row r="1128" spans="1:11" x14ac:dyDescent="0.25">
      <c r="A1128" s="63" t="e">
        <f>IF(#REF!&lt;&gt;"",#REF!,"")</f>
        <v>#REF!</v>
      </c>
      <c r="B1128" s="63" t="e">
        <f>IF(#REF!&lt;&gt;"",#REF!,"")</f>
        <v>#REF!</v>
      </c>
      <c r="C1128" s="63" t="e">
        <f>IF(#REF!&lt;&gt;"",#REF!,"")</f>
        <v>#REF!</v>
      </c>
      <c r="D1128" s="63" t="e">
        <f>IF(#REF!&lt;&gt;"",#REF!,"")</f>
        <v>#REF!</v>
      </c>
      <c r="E1128" s="63" t="e">
        <f>IF(#REF!&lt;&gt;"",#REF!,"")</f>
        <v>#REF!</v>
      </c>
      <c r="F1128" s="63" t="e">
        <f>IF(#REF!&lt;&gt;"",#REF!,"")</f>
        <v>#REF!</v>
      </c>
      <c r="G1128" s="64" t="e">
        <f>IF(#REF!&lt;&gt;"",#REF!,"")</f>
        <v>#REF!</v>
      </c>
      <c r="H1128" s="64" t="e">
        <f>IF(#REF!&lt;&gt;"",#REF!,"")</f>
        <v>#REF!</v>
      </c>
      <c r="I1128" s="64" t="e">
        <f>IF(ISNA(VLOOKUP(B1128,Base!$B$3:$I$198,8,0)),"",IF(VLOOKUP(B1128,Base!$B$3:$I$198,8,0)&gt;42468,VLOOKUP(B1128,Base!$B$3:$I$198,8,0),""))</f>
        <v>#REF!</v>
      </c>
      <c r="J1128" s="63" t="e">
        <f t="shared" si="34"/>
        <v>#REF!</v>
      </c>
      <c r="K1128" s="69" t="e">
        <f t="shared" si="35"/>
        <v>#REF!</v>
      </c>
    </row>
    <row r="1129" spans="1:11" x14ac:dyDescent="0.25">
      <c r="A1129" s="63" t="e">
        <f>IF(#REF!&lt;&gt;"",#REF!,"")</f>
        <v>#REF!</v>
      </c>
      <c r="B1129" s="63" t="e">
        <f>IF(#REF!&lt;&gt;"",#REF!,"")</f>
        <v>#REF!</v>
      </c>
      <c r="C1129" s="63" t="e">
        <f>IF(#REF!&lt;&gt;"",#REF!,"")</f>
        <v>#REF!</v>
      </c>
      <c r="D1129" s="63" t="e">
        <f>IF(#REF!&lt;&gt;"",#REF!,"")</f>
        <v>#REF!</v>
      </c>
      <c r="E1129" s="63" t="e">
        <f>IF(#REF!&lt;&gt;"",#REF!,"")</f>
        <v>#REF!</v>
      </c>
      <c r="F1129" s="63" t="e">
        <f>IF(#REF!&lt;&gt;"",#REF!,"")</f>
        <v>#REF!</v>
      </c>
      <c r="G1129" s="64" t="e">
        <f>IF(#REF!&lt;&gt;"",#REF!,"")</f>
        <v>#REF!</v>
      </c>
      <c r="H1129" s="64" t="e">
        <f>IF(#REF!&lt;&gt;"",#REF!,"")</f>
        <v>#REF!</v>
      </c>
      <c r="I1129" s="64" t="e">
        <f>IF(ISNA(VLOOKUP(B1129,Base!$B$3:$I$198,8,0)),"",IF(VLOOKUP(B1129,Base!$B$3:$I$198,8,0)&gt;42468,VLOOKUP(B1129,Base!$B$3:$I$198,8,0),""))</f>
        <v>#REF!</v>
      </c>
      <c r="J1129" s="63" t="e">
        <f t="shared" si="34"/>
        <v>#REF!</v>
      </c>
      <c r="K1129" s="69" t="e">
        <f t="shared" si="35"/>
        <v>#REF!</v>
      </c>
    </row>
    <row r="1130" spans="1:11" x14ac:dyDescent="0.25">
      <c r="A1130" s="63" t="e">
        <f>IF(#REF!&lt;&gt;"",#REF!,"")</f>
        <v>#REF!</v>
      </c>
      <c r="B1130" s="63" t="e">
        <f>IF(#REF!&lt;&gt;"",#REF!,"")</f>
        <v>#REF!</v>
      </c>
      <c r="C1130" s="63" t="e">
        <f>IF(#REF!&lt;&gt;"",#REF!,"")</f>
        <v>#REF!</v>
      </c>
      <c r="D1130" s="63" t="e">
        <f>IF(#REF!&lt;&gt;"",#REF!,"")</f>
        <v>#REF!</v>
      </c>
      <c r="E1130" s="63" t="e">
        <f>IF(#REF!&lt;&gt;"",#REF!,"")</f>
        <v>#REF!</v>
      </c>
      <c r="F1130" s="63" t="e">
        <f>IF(#REF!&lt;&gt;"",#REF!,"")</f>
        <v>#REF!</v>
      </c>
      <c r="G1130" s="64" t="e">
        <f>IF(#REF!&lt;&gt;"",#REF!,"")</f>
        <v>#REF!</v>
      </c>
      <c r="H1130" s="64" t="e">
        <f>IF(#REF!&lt;&gt;"",#REF!,"")</f>
        <v>#REF!</v>
      </c>
      <c r="I1130" s="64" t="e">
        <f>IF(ISNA(VLOOKUP(B1130,Base!$B$3:$I$198,8,0)),"",IF(VLOOKUP(B1130,Base!$B$3:$I$198,8,0)&gt;42468,VLOOKUP(B1130,Base!$B$3:$I$198,8,0),""))</f>
        <v>#REF!</v>
      </c>
      <c r="J1130" s="63" t="e">
        <f t="shared" si="34"/>
        <v>#REF!</v>
      </c>
      <c r="K1130" s="69" t="e">
        <f t="shared" si="35"/>
        <v>#REF!</v>
      </c>
    </row>
    <row r="1131" spans="1:11" x14ac:dyDescent="0.25">
      <c r="A1131" s="63" t="e">
        <f>IF(#REF!&lt;&gt;"",#REF!,"")</f>
        <v>#REF!</v>
      </c>
      <c r="B1131" s="63" t="e">
        <f>IF(#REF!&lt;&gt;"",#REF!,"")</f>
        <v>#REF!</v>
      </c>
      <c r="C1131" s="63" t="e">
        <f>IF(#REF!&lt;&gt;"",#REF!,"")</f>
        <v>#REF!</v>
      </c>
      <c r="D1131" s="63" t="e">
        <f>IF(#REF!&lt;&gt;"",#REF!,"")</f>
        <v>#REF!</v>
      </c>
      <c r="E1131" s="63" t="e">
        <f>IF(#REF!&lt;&gt;"",#REF!,"")</f>
        <v>#REF!</v>
      </c>
      <c r="F1131" s="63" t="e">
        <f>IF(#REF!&lt;&gt;"",#REF!,"")</f>
        <v>#REF!</v>
      </c>
      <c r="G1131" s="64" t="e">
        <f>IF(#REF!&lt;&gt;"",#REF!,"")</f>
        <v>#REF!</v>
      </c>
      <c r="H1131" s="64" t="e">
        <f>IF(#REF!&lt;&gt;"",#REF!,"")</f>
        <v>#REF!</v>
      </c>
      <c r="I1131" s="64" t="e">
        <f>IF(ISNA(VLOOKUP(B1131,Base!$B$3:$I$198,8,0)),"",IF(VLOOKUP(B1131,Base!$B$3:$I$198,8,0)&gt;42468,VLOOKUP(B1131,Base!$B$3:$I$198,8,0),""))</f>
        <v>#REF!</v>
      </c>
      <c r="J1131" s="63" t="e">
        <f t="shared" si="34"/>
        <v>#REF!</v>
      </c>
      <c r="K1131" s="69" t="e">
        <f t="shared" si="35"/>
        <v>#REF!</v>
      </c>
    </row>
    <row r="1132" spans="1:11" x14ac:dyDescent="0.25">
      <c r="A1132" s="63" t="e">
        <f>IF(#REF!&lt;&gt;"",#REF!,"")</f>
        <v>#REF!</v>
      </c>
      <c r="B1132" s="63" t="e">
        <f>IF(#REF!&lt;&gt;"",#REF!,"")</f>
        <v>#REF!</v>
      </c>
      <c r="C1132" s="63" t="e">
        <f>IF(#REF!&lt;&gt;"",#REF!,"")</f>
        <v>#REF!</v>
      </c>
      <c r="D1132" s="63" t="e">
        <f>IF(#REF!&lt;&gt;"",#REF!,"")</f>
        <v>#REF!</v>
      </c>
      <c r="E1132" s="63" t="e">
        <f>IF(#REF!&lt;&gt;"",#REF!,"")</f>
        <v>#REF!</v>
      </c>
      <c r="F1132" s="63" t="e">
        <f>IF(#REF!&lt;&gt;"",#REF!,"")</f>
        <v>#REF!</v>
      </c>
      <c r="G1132" s="64" t="e">
        <f>IF(#REF!&lt;&gt;"",#REF!,"")</f>
        <v>#REF!</v>
      </c>
      <c r="H1132" s="64" t="e">
        <f>IF(#REF!&lt;&gt;"",#REF!,"")</f>
        <v>#REF!</v>
      </c>
      <c r="I1132" s="64" t="e">
        <f>IF(ISNA(VLOOKUP(B1132,Base!$B$3:$I$198,8,0)),"",IF(VLOOKUP(B1132,Base!$B$3:$I$198,8,0)&gt;42468,VLOOKUP(B1132,Base!$B$3:$I$198,8,0),""))</f>
        <v>#REF!</v>
      </c>
      <c r="J1132" s="63" t="e">
        <f t="shared" si="34"/>
        <v>#REF!</v>
      </c>
      <c r="K1132" s="69" t="e">
        <f t="shared" si="35"/>
        <v>#REF!</v>
      </c>
    </row>
    <row r="1133" spans="1:11" x14ac:dyDescent="0.25">
      <c r="A1133" s="63" t="e">
        <f>IF(#REF!&lt;&gt;"",#REF!,"")</f>
        <v>#REF!</v>
      </c>
      <c r="B1133" s="63" t="e">
        <f>IF(#REF!&lt;&gt;"",#REF!,"")</f>
        <v>#REF!</v>
      </c>
      <c r="C1133" s="63" t="e">
        <f>IF(#REF!&lt;&gt;"",#REF!,"")</f>
        <v>#REF!</v>
      </c>
      <c r="D1133" s="63" t="e">
        <f>IF(#REF!&lt;&gt;"",#REF!,"")</f>
        <v>#REF!</v>
      </c>
      <c r="E1133" s="63" t="e">
        <f>IF(#REF!&lt;&gt;"",#REF!,"")</f>
        <v>#REF!</v>
      </c>
      <c r="F1133" s="63" t="e">
        <f>IF(#REF!&lt;&gt;"",#REF!,"")</f>
        <v>#REF!</v>
      </c>
      <c r="G1133" s="64" t="e">
        <f>IF(#REF!&lt;&gt;"",#REF!,"")</f>
        <v>#REF!</v>
      </c>
      <c r="H1133" s="64" t="e">
        <f>IF(#REF!&lt;&gt;"",#REF!,"")</f>
        <v>#REF!</v>
      </c>
      <c r="I1133" s="64" t="e">
        <f>IF(ISNA(VLOOKUP(B1133,Base!$B$3:$I$198,8,0)),"",IF(VLOOKUP(B1133,Base!$B$3:$I$198,8,0)&gt;42468,VLOOKUP(B1133,Base!$B$3:$I$198,8,0),""))</f>
        <v>#REF!</v>
      </c>
      <c r="J1133" s="63" t="e">
        <f t="shared" si="34"/>
        <v>#REF!</v>
      </c>
      <c r="K1133" s="69" t="e">
        <f t="shared" si="35"/>
        <v>#REF!</v>
      </c>
    </row>
    <row r="1134" spans="1:11" x14ac:dyDescent="0.25">
      <c r="A1134" s="63" t="e">
        <f>IF(#REF!&lt;&gt;"",#REF!,"")</f>
        <v>#REF!</v>
      </c>
      <c r="B1134" s="63" t="e">
        <f>IF(#REF!&lt;&gt;"",#REF!,"")</f>
        <v>#REF!</v>
      </c>
      <c r="C1134" s="63" t="e">
        <f>IF(#REF!&lt;&gt;"",#REF!,"")</f>
        <v>#REF!</v>
      </c>
      <c r="D1134" s="63" t="e">
        <f>IF(#REF!&lt;&gt;"",#REF!,"")</f>
        <v>#REF!</v>
      </c>
      <c r="E1134" s="63" t="e">
        <f>IF(#REF!&lt;&gt;"",#REF!,"")</f>
        <v>#REF!</v>
      </c>
      <c r="F1134" s="63" t="e">
        <f>IF(#REF!&lt;&gt;"",#REF!,"")</f>
        <v>#REF!</v>
      </c>
      <c r="G1134" s="64" t="e">
        <f>IF(#REF!&lt;&gt;"",#REF!,"")</f>
        <v>#REF!</v>
      </c>
      <c r="H1134" s="64" t="e">
        <f>IF(#REF!&lt;&gt;"",#REF!,"")</f>
        <v>#REF!</v>
      </c>
      <c r="I1134" s="64" t="e">
        <f>IF(ISNA(VLOOKUP(B1134,Base!$B$3:$I$198,8,0)),"",IF(VLOOKUP(B1134,Base!$B$3:$I$198,8,0)&gt;42468,VLOOKUP(B1134,Base!$B$3:$I$198,8,0),""))</f>
        <v>#REF!</v>
      </c>
      <c r="J1134" s="63" t="e">
        <f t="shared" si="34"/>
        <v>#REF!</v>
      </c>
      <c r="K1134" s="69" t="e">
        <f t="shared" si="35"/>
        <v>#REF!</v>
      </c>
    </row>
    <row r="1135" spans="1:11" x14ac:dyDescent="0.25">
      <c r="A1135" s="63" t="e">
        <f>IF(#REF!&lt;&gt;"",#REF!,"")</f>
        <v>#REF!</v>
      </c>
      <c r="B1135" s="63" t="e">
        <f>IF(#REF!&lt;&gt;"",#REF!,"")</f>
        <v>#REF!</v>
      </c>
      <c r="C1135" s="63" t="e">
        <f>IF(#REF!&lt;&gt;"",#REF!,"")</f>
        <v>#REF!</v>
      </c>
      <c r="D1135" s="63" t="e">
        <f>IF(#REF!&lt;&gt;"",#REF!,"")</f>
        <v>#REF!</v>
      </c>
      <c r="E1135" s="63" t="e">
        <f>IF(#REF!&lt;&gt;"",#REF!,"")</f>
        <v>#REF!</v>
      </c>
      <c r="F1135" s="63" t="e">
        <f>IF(#REF!&lt;&gt;"",#REF!,"")</f>
        <v>#REF!</v>
      </c>
      <c r="G1135" s="64" t="e">
        <f>IF(#REF!&lt;&gt;"",#REF!,"")</f>
        <v>#REF!</v>
      </c>
      <c r="H1135" s="64" t="e">
        <f>IF(#REF!&lt;&gt;"",#REF!,"")</f>
        <v>#REF!</v>
      </c>
      <c r="I1135" s="64" t="e">
        <f>IF(ISNA(VLOOKUP(B1135,Base!$B$3:$I$198,8,0)),"",IF(VLOOKUP(B1135,Base!$B$3:$I$198,8,0)&gt;42468,VLOOKUP(B1135,Base!$B$3:$I$198,8,0),""))</f>
        <v>#REF!</v>
      </c>
      <c r="J1135" s="63" t="e">
        <f t="shared" si="34"/>
        <v>#REF!</v>
      </c>
      <c r="K1135" s="69" t="e">
        <f t="shared" si="35"/>
        <v>#REF!</v>
      </c>
    </row>
    <row r="1136" spans="1:11" x14ac:dyDescent="0.25">
      <c r="A1136" s="63" t="e">
        <f>IF(#REF!&lt;&gt;"",#REF!,"")</f>
        <v>#REF!</v>
      </c>
      <c r="B1136" s="63" t="e">
        <f>IF(#REF!&lt;&gt;"",#REF!,"")</f>
        <v>#REF!</v>
      </c>
      <c r="C1136" s="63" t="e">
        <f>IF(#REF!&lt;&gt;"",#REF!,"")</f>
        <v>#REF!</v>
      </c>
      <c r="D1136" s="63" t="e">
        <f>IF(#REF!&lt;&gt;"",#REF!,"")</f>
        <v>#REF!</v>
      </c>
      <c r="E1136" s="63" t="e">
        <f>IF(#REF!&lt;&gt;"",#REF!,"")</f>
        <v>#REF!</v>
      </c>
      <c r="F1136" s="63" t="e">
        <f>IF(#REF!&lt;&gt;"",#REF!,"")</f>
        <v>#REF!</v>
      </c>
      <c r="G1136" s="64" t="e">
        <f>IF(#REF!&lt;&gt;"",#REF!,"")</f>
        <v>#REF!</v>
      </c>
      <c r="H1136" s="64" t="e">
        <f>IF(#REF!&lt;&gt;"",#REF!,"")</f>
        <v>#REF!</v>
      </c>
      <c r="I1136" s="64" t="e">
        <f>IF(ISNA(VLOOKUP(B1136,Base!$B$3:$I$198,8,0)),"",IF(VLOOKUP(B1136,Base!$B$3:$I$198,8,0)&gt;42468,VLOOKUP(B1136,Base!$B$3:$I$198,8,0),""))</f>
        <v>#REF!</v>
      </c>
      <c r="J1136" s="63" t="e">
        <f t="shared" si="34"/>
        <v>#REF!</v>
      </c>
      <c r="K1136" s="69" t="e">
        <f t="shared" si="35"/>
        <v>#REF!</v>
      </c>
    </row>
    <row r="1137" spans="1:11" x14ac:dyDescent="0.25">
      <c r="A1137" s="63" t="e">
        <f>IF(#REF!&lt;&gt;"",#REF!,"")</f>
        <v>#REF!</v>
      </c>
      <c r="B1137" s="63" t="e">
        <f>IF(#REF!&lt;&gt;"",#REF!,"")</f>
        <v>#REF!</v>
      </c>
      <c r="C1137" s="63" t="e">
        <f>IF(#REF!&lt;&gt;"",#REF!,"")</f>
        <v>#REF!</v>
      </c>
      <c r="D1137" s="63" t="e">
        <f>IF(#REF!&lt;&gt;"",#REF!,"")</f>
        <v>#REF!</v>
      </c>
      <c r="E1137" s="63" t="e">
        <f>IF(#REF!&lt;&gt;"",#REF!,"")</f>
        <v>#REF!</v>
      </c>
      <c r="F1137" s="63" t="e">
        <f>IF(#REF!&lt;&gt;"",#REF!,"")</f>
        <v>#REF!</v>
      </c>
      <c r="G1137" s="64" t="e">
        <f>IF(#REF!&lt;&gt;"",#REF!,"")</f>
        <v>#REF!</v>
      </c>
      <c r="H1137" s="64" t="e">
        <f>IF(#REF!&lt;&gt;"",#REF!,"")</f>
        <v>#REF!</v>
      </c>
      <c r="I1137" s="64" t="e">
        <f>IF(ISNA(VLOOKUP(B1137,Base!$B$3:$I$198,8,0)),"",IF(VLOOKUP(B1137,Base!$B$3:$I$198,8,0)&gt;42468,VLOOKUP(B1137,Base!$B$3:$I$198,8,0),""))</f>
        <v>#REF!</v>
      </c>
      <c r="J1137" s="63" t="e">
        <f t="shared" si="34"/>
        <v>#REF!</v>
      </c>
      <c r="K1137" s="69" t="e">
        <f t="shared" si="35"/>
        <v>#REF!</v>
      </c>
    </row>
    <row r="1138" spans="1:11" x14ac:dyDescent="0.25">
      <c r="A1138" s="63" t="e">
        <f>IF(#REF!&lt;&gt;"",#REF!,"")</f>
        <v>#REF!</v>
      </c>
      <c r="B1138" s="63" t="e">
        <f>IF(#REF!&lt;&gt;"",#REF!,"")</f>
        <v>#REF!</v>
      </c>
      <c r="C1138" s="63" t="e">
        <f>IF(#REF!&lt;&gt;"",#REF!,"")</f>
        <v>#REF!</v>
      </c>
      <c r="D1138" s="63" t="e">
        <f>IF(#REF!&lt;&gt;"",#REF!,"")</f>
        <v>#REF!</v>
      </c>
      <c r="E1138" s="63" t="e">
        <f>IF(#REF!&lt;&gt;"",#REF!,"")</f>
        <v>#REF!</v>
      </c>
      <c r="F1138" s="63" t="e">
        <f>IF(#REF!&lt;&gt;"",#REF!,"")</f>
        <v>#REF!</v>
      </c>
      <c r="G1138" s="64" t="e">
        <f>IF(#REF!&lt;&gt;"",#REF!,"")</f>
        <v>#REF!</v>
      </c>
      <c r="H1138" s="64" t="e">
        <f>IF(#REF!&lt;&gt;"",#REF!,"")</f>
        <v>#REF!</v>
      </c>
      <c r="I1138" s="64" t="e">
        <f>IF(ISNA(VLOOKUP(B1138,Base!$B$3:$I$198,8,0)),"",IF(VLOOKUP(B1138,Base!$B$3:$I$198,8,0)&gt;42468,VLOOKUP(B1138,Base!$B$3:$I$198,8,0),""))</f>
        <v>#REF!</v>
      </c>
      <c r="J1138" s="63" t="e">
        <f t="shared" si="34"/>
        <v>#REF!</v>
      </c>
      <c r="K1138" s="69" t="e">
        <f t="shared" si="35"/>
        <v>#REF!</v>
      </c>
    </row>
    <row r="1139" spans="1:11" x14ac:dyDescent="0.25">
      <c r="A1139" s="63" t="e">
        <f>IF(#REF!&lt;&gt;"",#REF!,"")</f>
        <v>#REF!</v>
      </c>
      <c r="B1139" s="63" t="e">
        <f>IF(#REF!&lt;&gt;"",#REF!,"")</f>
        <v>#REF!</v>
      </c>
      <c r="C1139" s="63" t="e">
        <f>IF(#REF!&lt;&gt;"",#REF!,"")</f>
        <v>#REF!</v>
      </c>
      <c r="D1139" s="63" t="e">
        <f>IF(#REF!&lt;&gt;"",#REF!,"")</f>
        <v>#REF!</v>
      </c>
      <c r="E1139" s="63" t="e">
        <f>IF(#REF!&lt;&gt;"",#REF!,"")</f>
        <v>#REF!</v>
      </c>
      <c r="F1139" s="63" t="e">
        <f>IF(#REF!&lt;&gt;"",#REF!,"")</f>
        <v>#REF!</v>
      </c>
      <c r="G1139" s="64" t="e">
        <f>IF(#REF!&lt;&gt;"",#REF!,"")</f>
        <v>#REF!</v>
      </c>
      <c r="H1139" s="64" t="e">
        <f>IF(#REF!&lt;&gt;"",#REF!,"")</f>
        <v>#REF!</v>
      </c>
      <c r="I1139" s="64" t="e">
        <f>IF(ISNA(VLOOKUP(B1139,Base!$B$3:$I$198,8,0)),"",IF(VLOOKUP(B1139,Base!$B$3:$I$198,8,0)&gt;42468,VLOOKUP(B1139,Base!$B$3:$I$198,8,0),""))</f>
        <v>#REF!</v>
      </c>
      <c r="J1139" s="63" t="e">
        <f t="shared" si="34"/>
        <v>#REF!</v>
      </c>
      <c r="K1139" s="69" t="e">
        <f t="shared" si="35"/>
        <v>#REF!</v>
      </c>
    </row>
    <row r="1140" spans="1:11" x14ac:dyDescent="0.25">
      <c r="A1140" s="63" t="e">
        <f>IF(#REF!&lt;&gt;"",#REF!,"")</f>
        <v>#REF!</v>
      </c>
      <c r="B1140" s="63" t="e">
        <f>IF(#REF!&lt;&gt;"",#REF!,"")</f>
        <v>#REF!</v>
      </c>
      <c r="C1140" s="63" t="e">
        <f>IF(#REF!&lt;&gt;"",#REF!,"")</f>
        <v>#REF!</v>
      </c>
      <c r="D1140" s="63" t="e">
        <f>IF(#REF!&lt;&gt;"",#REF!,"")</f>
        <v>#REF!</v>
      </c>
      <c r="E1140" s="63" t="e">
        <f>IF(#REF!&lt;&gt;"",#REF!,"")</f>
        <v>#REF!</v>
      </c>
      <c r="F1140" s="63" t="e">
        <f>IF(#REF!&lt;&gt;"",#REF!,"")</f>
        <v>#REF!</v>
      </c>
      <c r="G1140" s="64" t="e">
        <f>IF(#REF!&lt;&gt;"",#REF!,"")</f>
        <v>#REF!</v>
      </c>
      <c r="H1140" s="64" t="e">
        <f>IF(#REF!&lt;&gt;"",#REF!,"")</f>
        <v>#REF!</v>
      </c>
      <c r="I1140" s="64" t="e">
        <f>IF(ISNA(VLOOKUP(B1140,Base!$B$3:$I$198,8,0)),"",IF(VLOOKUP(B1140,Base!$B$3:$I$198,8,0)&gt;42468,VLOOKUP(B1140,Base!$B$3:$I$198,8,0),""))</f>
        <v>#REF!</v>
      </c>
      <c r="J1140" s="63" t="e">
        <f t="shared" si="34"/>
        <v>#REF!</v>
      </c>
      <c r="K1140" s="69" t="e">
        <f t="shared" si="35"/>
        <v>#REF!</v>
      </c>
    </row>
    <row r="1141" spans="1:11" x14ac:dyDescent="0.25">
      <c r="A1141" s="63" t="e">
        <f>IF(#REF!&lt;&gt;"",#REF!,"")</f>
        <v>#REF!</v>
      </c>
      <c r="B1141" s="63" t="e">
        <f>IF(#REF!&lt;&gt;"",#REF!,"")</f>
        <v>#REF!</v>
      </c>
      <c r="C1141" s="63" t="e">
        <f>IF(#REF!&lt;&gt;"",#REF!,"")</f>
        <v>#REF!</v>
      </c>
      <c r="D1141" s="63" t="e">
        <f>IF(#REF!&lt;&gt;"",#REF!,"")</f>
        <v>#REF!</v>
      </c>
      <c r="E1141" s="63" t="e">
        <f>IF(#REF!&lt;&gt;"",#REF!,"")</f>
        <v>#REF!</v>
      </c>
      <c r="F1141" s="63" t="e">
        <f>IF(#REF!&lt;&gt;"",#REF!,"")</f>
        <v>#REF!</v>
      </c>
      <c r="G1141" s="64" t="e">
        <f>IF(#REF!&lt;&gt;"",#REF!,"")</f>
        <v>#REF!</v>
      </c>
      <c r="H1141" s="64" t="e">
        <f>IF(#REF!&lt;&gt;"",#REF!,"")</f>
        <v>#REF!</v>
      </c>
      <c r="I1141" s="64" t="e">
        <f>IF(ISNA(VLOOKUP(B1141,Base!$B$3:$I$198,8,0)),"",IF(VLOOKUP(B1141,Base!$B$3:$I$198,8,0)&gt;42468,VLOOKUP(B1141,Base!$B$3:$I$198,8,0),""))</f>
        <v>#REF!</v>
      </c>
      <c r="J1141" s="63" t="e">
        <f t="shared" si="34"/>
        <v>#REF!</v>
      </c>
      <c r="K1141" s="69" t="e">
        <f t="shared" si="35"/>
        <v>#REF!</v>
      </c>
    </row>
    <row r="1142" spans="1:11" x14ac:dyDescent="0.25">
      <c r="A1142" s="63" t="e">
        <f>IF(#REF!&lt;&gt;"",#REF!,"")</f>
        <v>#REF!</v>
      </c>
      <c r="B1142" s="63" t="e">
        <f>IF(#REF!&lt;&gt;"",#REF!,"")</f>
        <v>#REF!</v>
      </c>
      <c r="C1142" s="63" t="e">
        <f>IF(#REF!&lt;&gt;"",#REF!,"")</f>
        <v>#REF!</v>
      </c>
      <c r="D1142" s="63" t="e">
        <f>IF(#REF!&lt;&gt;"",#REF!,"")</f>
        <v>#REF!</v>
      </c>
      <c r="E1142" s="63" t="e">
        <f>IF(#REF!&lt;&gt;"",#REF!,"")</f>
        <v>#REF!</v>
      </c>
      <c r="F1142" s="63" t="e">
        <f>IF(#REF!&lt;&gt;"",#REF!,"")</f>
        <v>#REF!</v>
      </c>
      <c r="G1142" s="64" t="e">
        <f>IF(#REF!&lt;&gt;"",#REF!,"")</f>
        <v>#REF!</v>
      </c>
      <c r="H1142" s="64" t="e">
        <f>IF(#REF!&lt;&gt;"",#REF!,"")</f>
        <v>#REF!</v>
      </c>
      <c r="I1142" s="64" t="e">
        <f>IF(ISNA(VLOOKUP(B1142,Base!$B$3:$I$198,8,0)),"",IF(VLOOKUP(B1142,Base!$B$3:$I$198,8,0)&gt;42468,VLOOKUP(B1142,Base!$B$3:$I$198,8,0),""))</f>
        <v>#REF!</v>
      </c>
      <c r="J1142" s="63" t="e">
        <f t="shared" si="34"/>
        <v>#REF!</v>
      </c>
      <c r="K1142" s="69" t="e">
        <f t="shared" si="35"/>
        <v>#REF!</v>
      </c>
    </row>
    <row r="1143" spans="1:11" x14ac:dyDescent="0.25">
      <c r="A1143" s="63" t="e">
        <f>IF(#REF!&lt;&gt;"",#REF!,"")</f>
        <v>#REF!</v>
      </c>
      <c r="B1143" s="63" t="e">
        <f>IF(#REF!&lt;&gt;"",#REF!,"")</f>
        <v>#REF!</v>
      </c>
      <c r="C1143" s="63" t="e">
        <f>IF(#REF!&lt;&gt;"",#REF!,"")</f>
        <v>#REF!</v>
      </c>
      <c r="D1143" s="63" t="e">
        <f>IF(#REF!&lt;&gt;"",#REF!,"")</f>
        <v>#REF!</v>
      </c>
      <c r="E1143" s="63" t="e">
        <f>IF(#REF!&lt;&gt;"",#REF!,"")</f>
        <v>#REF!</v>
      </c>
      <c r="F1143" s="63" t="e">
        <f>IF(#REF!&lt;&gt;"",#REF!,"")</f>
        <v>#REF!</v>
      </c>
      <c r="G1143" s="64" t="e">
        <f>IF(#REF!&lt;&gt;"",#REF!,"")</f>
        <v>#REF!</v>
      </c>
      <c r="H1143" s="64" t="e">
        <f>IF(#REF!&lt;&gt;"",#REF!,"")</f>
        <v>#REF!</v>
      </c>
      <c r="I1143" s="64" t="e">
        <f>IF(ISNA(VLOOKUP(B1143,Base!$B$3:$I$198,8,0)),"",IF(VLOOKUP(B1143,Base!$B$3:$I$198,8,0)&gt;42468,VLOOKUP(B1143,Base!$B$3:$I$198,8,0),""))</f>
        <v>#REF!</v>
      </c>
      <c r="J1143" s="63" t="e">
        <f t="shared" si="34"/>
        <v>#REF!</v>
      </c>
      <c r="K1143" s="69" t="e">
        <f t="shared" si="35"/>
        <v>#REF!</v>
      </c>
    </row>
    <row r="1144" spans="1:11" x14ac:dyDescent="0.25">
      <c r="A1144" s="63" t="e">
        <f>IF(#REF!&lt;&gt;"",#REF!,"")</f>
        <v>#REF!</v>
      </c>
      <c r="B1144" s="63" t="e">
        <f>IF(#REF!&lt;&gt;"",#REF!,"")</f>
        <v>#REF!</v>
      </c>
      <c r="C1144" s="63" t="e">
        <f>IF(#REF!&lt;&gt;"",#REF!,"")</f>
        <v>#REF!</v>
      </c>
      <c r="D1144" s="63" t="e">
        <f>IF(#REF!&lt;&gt;"",#REF!,"")</f>
        <v>#REF!</v>
      </c>
      <c r="E1144" s="63" t="e">
        <f>IF(#REF!&lt;&gt;"",#REF!,"")</f>
        <v>#REF!</v>
      </c>
      <c r="F1144" s="63" t="e">
        <f>IF(#REF!&lt;&gt;"",#REF!,"")</f>
        <v>#REF!</v>
      </c>
      <c r="G1144" s="64" t="e">
        <f>IF(#REF!&lt;&gt;"",#REF!,"")</f>
        <v>#REF!</v>
      </c>
      <c r="H1144" s="64" t="e">
        <f>IF(#REF!&lt;&gt;"",#REF!,"")</f>
        <v>#REF!</v>
      </c>
      <c r="I1144" s="64" t="e">
        <f>IF(ISNA(VLOOKUP(B1144,Base!$B$3:$I$198,8,0)),"",IF(VLOOKUP(B1144,Base!$B$3:$I$198,8,0)&gt;42468,VLOOKUP(B1144,Base!$B$3:$I$198,8,0),""))</f>
        <v>#REF!</v>
      </c>
      <c r="J1144" s="63" t="e">
        <f t="shared" si="34"/>
        <v>#REF!</v>
      </c>
      <c r="K1144" s="69" t="e">
        <f t="shared" si="35"/>
        <v>#REF!</v>
      </c>
    </row>
    <row r="1145" spans="1:11" x14ac:dyDescent="0.25">
      <c r="A1145" s="63" t="e">
        <f>IF(#REF!&lt;&gt;"",#REF!,"")</f>
        <v>#REF!</v>
      </c>
      <c r="B1145" s="63" t="e">
        <f>IF(#REF!&lt;&gt;"",#REF!,"")</f>
        <v>#REF!</v>
      </c>
      <c r="C1145" s="63" t="e">
        <f>IF(#REF!&lt;&gt;"",#REF!,"")</f>
        <v>#REF!</v>
      </c>
      <c r="D1145" s="63" t="e">
        <f>IF(#REF!&lt;&gt;"",#REF!,"")</f>
        <v>#REF!</v>
      </c>
      <c r="E1145" s="63" t="e">
        <f>IF(#REF!&lt;&gt;"",#REF!,"")</f>
        <v>#REF!</v>
      </c>
      <c r="F1145" s="63" t="e">
        <f>IF(#REF!&lt;&gt;"",#REF!,"")</f>
        <v>#REF!</v>
      </c>
      <c r="G1145" s="64" t="e">
        <f>IF(#REF!&lt;&gt;"",#REF!,"")</f>
        <v>#REF!</v>
      </c>
      <c r="H1145" s="64" t="e">
        <f>IF(#REF!&lt;&gt;"",#REF!,"")</f>
        <v>#REF!</v>
      </c>
      <c r="I1145" s="64" t="e">
        <f>IF(ISNA(VLOOKUP(B1145,Base!$B$3:$I$198,8,0)),"",IF(VLOOKUP(B1145,Base!$B$3:$I$198,8,0)&gt;42468,VLOOKUP(B1145,Base!$B$3:$I$198,8,0),""))</f>
        <v>#REF!</v>
      </c>
      <c r="J1145" s="63" t="e">
        <f t="shared" si="34"/>
        <v>#REF!</v>
      </c>
      <c r="K1145" s="69" t="e">
        <f t="shared" si="35"/>
        <v>#REF!</v>
      </c>
    </row>
    <row r="1146" spans="1:11" x14ac:dyDescent="0.25">
      <c r="A1146" s="63" t="e">
        <f>IF(#REF!&lt;&gt;"",#REF!,"")</f>
        <v>#REF!</v>
      </c>
      <c r="B1146" s="63" t="e">
        <f>IF(#REF!&lt;&gt;"",#REF!,"")</f>
        <v>#REF!</v>
      </c>
      <c r="C1146" s="63" t="e">
        <f>IF(#REF!&lt;&gt;"",#REF!,"")</f>
        <v>#REF!</v>
      </c>
      <c r="D1146" s="63" t="e">
        <f>IF(#REF!&lt;&gt;"",#REF!,"")</f>
        <v>#REF!</v>
      </c>
      <c r="E1146" s="63" t="e">
        <f>IF(#REF!&lt;&gt;"",#REF!,"")</f>
        <v>#REF!</v>
      </c>
      <c r="F1146" s="63" t="e">
        <f>IF(#REF!&lt;&gt;"",#REF!,"")</f>
        <v>#REF!</v>
      </c>
      <c r="G1146" s="64" t="e">
        <f>IF(#REF!&lt;&gt;"",#REF!,"")</f>
        <v>#REF!</v>
      </c>
      <c r="H1146" s="64" t="e">
        <f>IF(#REF!&lt;&gt;"",#REF!,"")</f>
        <v>#REF!</v>
      </c>
      <c r="I1146" s="64" t="e">
        <f>IF(ISNA(VLOOKUP(B1146,Base!$B$3:$I$198,8,0)),"",IF(VLOOKUP(B1146,Base!$B$3:$I$198,8,0)&gt;42468,VLOOKUP(B1146,Base!$B$3:$I$198,8,0),""))</f>
        <v>#REF!</v>
      </c>
      <c r="J1146" s="63" t="e">
        <f t="shared" si="34"/>
        <v>#REF!</v>
      </c>
      <c r="K1146" s="69" t="e">
        <f t="shared" si="35"/>
        <v>#REF!</v>
      </c>
    </row>
    <row r="1147" spans="1:11" x14ac:dyDescent="0.25">
      <c r="A1147" s="63" t="e">
        <f>IF(#REF!&lt;&gt;"",#REF!,"")</f>
        <v>#REF!</v>
      </c>
      <c r="B1147" s="63" t="e">
        <f>IF(#REF!&lt;&gt;"",#REF!,"")</f>
        <v>#REF!</v>
      </c>
      <c r="C1147" s="63" t="e">
        <f>IF(#REF!&lt;&gt;"",#REF!,"")</f>
        <v>#REF!</v>
      </c>
      <c r="D1147" s="63" t="e">
        <f>IF(#REF!&lt;&gt;"",#REF!,"")</f>
        <v>#REF!</v>
      </c>
      <c r="E1147" s="63" t="e">
        <f>IF(#REF!&lt;&gt;"",#REF!,"")</f>
        <v>#REF!</v>
      </c>
      <c r="F1147" s="63" t="e">
        <f>IF(#REF!&lt;&gt;"",#REF!,"")</f>
        <v>#REF!</v>
      </c>
      <c r="G1147" s="64" t="e">
        <f>IF(#REF!&lt;&gt;"",#REF!,"")</f>
        <v>#REF!</v>
      </c>
      <c r="H1147" s="64" t="e">
        <f>IF(#REF!&lt;&gt;"",#REF!,"")</f>
        <v>#REF!</v>
      </c>
      <c r="I1147" s="64" t="e">
        <f>IF(ISNA(VLOOKUP(B1147,Base!$B$3:$I$198,8,0)),"",IF(VLOOKUP(B1147,Base!$B$3:$I$198,8,0)&gt;42468,VLOOKUP(B1147,Base!$B$3:$I$198,8,0),""))</f>
        <v>#REF!</v>
      </c>
      <c r="J1147" s="63" t="e">
        <f t="shared" si="34"/>
        <v>#REF!</v>
      </c>
      <c r="K1147" s="69" t="e">
        <f t="shared" si="35"/>
        <v>#REF!</v>
      </c>
    </row>
    <row r="1148" spans="1:11" x14ac:dyDescent="0.25">
      <c r="A1148" s="63" t="e">
        <f>IF(#REF!&lt;&gt;"",#REF!,"")</f>
        <v>#REF!</v>
      </c>
      <c r="B1148" s="63" t="e">
        <f>IF(#REF!&lt;&gt;"",#REF!,"")</f>
        <v>#REF!</v>
      </c>
      <c r="C1148" s="63" t="e">
        <f>IF(#REF!&lt;&gt;"",#REF!,"")</f>
        <v>#REF!</v>
      </c>
      <c r="D1148" s="63" t="e">
        <f>IF(#REF!&lt;&gt;"",#REF!,"")</f>
        <v>#REF!</v>
      </c>
      <c r="E1148" s="63" t="e">
        <f>IF(#REF!&lt;&gt;"",#REF!,"")</f>
        <v>#REF!</v>
      </c>
      <c r="F1148" s="63" t="e">
        <f>IF(#REF!&lt;&gt;"",#REF!,"")</f>
        <v>#REF!</v>
      </c>
      <c r="G1148" s="64" t="e">
        <f>IF(#REF!&lt;&gt;"",#REF!,"")</f>
        <v>#REF!</v>
      </c>
      <c r="H1148" s="64" t="e">
        <f>IF(#REF!&lt;&gt;"",#REF!,"")</f>
        <v>#REF!</v>
      </c>
      <c r="I1148" s="64" t="e">
        <f>IF(ISNA(VLOOKUP(B1148,Base!$B$3:$I$198,8,0)),"",IF(VLOOKUP(B1148,Base!$B$3:$I$198,8,0)&gt;42468,VLOOKUP(B1148,Base!$B$3:$I$198,8,0),""))</f>
        <v>#REF!</v>
      </c>
      <c r="J1148" s="63" t="e">
        <f t="shared" si="34"/>
        <v>#REF!</v>
      </c>
      <c r="K1148" s="69" t="e">
        <f t="shared" si="35"/>
        <v>#REF!</v>
      </c>
    </row>
    <row r="1149" spans="1:11" x14ac:dyDescent="0.25">
      <c r="A1149" s="63" t="e">
        <f>IF(#REF!&lt;&gt;"",#REF!,"")</f>
        <v>#REF!</v>
      </c>
      <c r="B1149" s="63" t="e">
        <f>IF(#REF!&lt;&gt;"",#REF!,"")</f>
        <v>#REF!</v>
      </c>
      <c r="C1149" s="63" t="e">
        <f>IF(#REF!&lt;&gt;"",#REF!,"")</f>
        <v>#REF!</v>
      </c>
      <c r="D1149" s="63" t="e">
        <f>IF(#REF!&lt;&gt;"",#REF!,"")</f>
        <v>#REF!</v>
      </c>
      <c r="E1149" s="63" t="e">
        <f>IF(#REF!&lt;&gt;"",#REF!,"")</f>
        <v>#REF!</v>
      </c>
      <c r="F1149" s="63" t="e">
        <f>IF(#REF!&lt;&gt;"",#REF!,"")</f>
        <v>#REF!</v>
      </c>
      <c r="G1149" s="64" t="e">
        <f>IF(#REF!&lt;&gt;"",#REF!,"")</f>
        <v>#REF!</v>
      </c>
      <c r="H1149" s="64" t="e">
        <f>IF(#REF!&lt;&gt;"",#REF!,"")</f>
        <v>#REF!</v>
      </c>
      <c r="I1149" s="64" t="e">
        <f>IF(ISNA(VLOOKUP(B1149,Base!$B$3:$I$198,8,0)),"",IF(VLOOKUP(B1149,Base!$B$3:$I$198,8,0)&gt;42468,VLOOKUP(B1149,Base!$B$3:$I$198,8,0),""))</f>
        <v>#REF!</v>
      </c>
      <c r="J1149" s="63" t="e">
        <f t="shared" si="34"/>
        <v>#REF!</v>
      </c>
      <c r="K1149" s="69" t="e">
        <f t="shared" si="35"/>
        <v>#REF!</v>
      </c>
    </row>
    <row r="1150" spans="1:11" x14ac:dyDescent="0.25">
      <c r="A1150" s="63" t="e">
        <f>IF(#REF!&lt;&gt;"",#REF!,"")</f>
        <v>#REF!</v>
      </c>
      <c r="B1150" s="63" t="e">
        <f>IF(#REF!&lt;&gt;"",#REF!,"")</f>
        <v>#REF!</v>
      </c>
      <c r="C1150" s="63" t="e">
        <f>IF(#REF!&lt;&gt;"",#REF!,"")</f>
        <v>#REF!</v>
      </c>
      <c r="D1150" s="63" t="e">
        <f>IF(#REF!&lt;&gt;"",#REF!,"")</f>
        <v>#REF!</v>
      </c>
      <c r="E1150" s="63" t="e">
        <f>IF(#REF!&lt;&gt;"",#REF!,"")</f>
        <v>#REF!</v>
      </c>
      <c r="F1150" s="63" t="e">
        <f>IF(#REF!&lt;&gt;"",#REF!,"")</f>
        <v>#REF!</v>
      </c>
      <c r="G1150" s="64" t="e">
        <f>IF(#REF!&lt;&gt;"",#REF!,"")</f>
        <v>#REF!</v>
      </c>
      <c r="H1150" s="64" t="e">
        <f>IF(#REF!&lt;&gt;"",#REF!,"")</f>
        <v>#REF!</v>
      </c>
      <c r="I1150" s="64" t="e">
        <f>IF(ISNA(VLOOKUP(B1150,Base!$B$3:$I$198,8,0)),"",IF(VLOOKUP(B1150,Base!$B$3:$I$198,8,0)&gt;42468,VLOOKUP(B1150,Base!$B$3:$I$198,8,0),""))</f>
        <v>#REF!</v>
      </c>
      <c r="J1150" s="63" t="e">
        <f t="shared" si="34"/>
        <v>#REF!</v>
      </c>
      <c r="K1150" s="69" t="e">
        <f t="shared" si="35"/>
        <v>#REF!</v>
      </c>
    </row>
    <row r="1151" spans="1:11" x14ac:dyDescent="0.25">
      <c r="A1151" s="63" t="e">
        <f>IF(#REF!&lt;&gt;"",#REF!,"")</f>
        <v>#REF!</v>
      </c>
      <c r="B1151" s="63" t="e">
        <f>IF(#REF!&lt;&gt;"",#REF!,"")</f>
        <v>#REF!</v>
      </c>
      <c r="C1151" s="63" t="e">
        <f>IF(#REF!&lt;&gt;"",#REF!,"")</f>
        <v>#REF!</v>
      </c>
      <c r="D1151" s="63" t="e">
        <f>IF(#REF!&lt;&gt;"",#REF!,"")</f>
        <v>#REF!</v>
      </c>
      <c r="E1151" s="63" t="e">
        <f>IF(#REF!&lt;&gt;"",#REF!,"")</f>
        <v>#REF!</v>
      </c>
      <c r="F1151" s="63" t="e">
        <f>IF(#REF!&lt;&gt;"",#REF!,"")</f>
        <v>#REF!</v>
      </c>
      <c r="G1151" s="64" t="e">
        <f>IF(#REF!&lt;&gt;"",#REF!,"")</f>
        <v>#REF!</v>
      </c>
      <c r="H1151" s="64" t="e">
        <f>IF(#REF!&lt;&gt;"",#REF!,"")</f>
        <v>#REF!</v>
      </c>
      <c r="I1151" s="64" t="e">
        <f>IF(ISNA(VLOOKUP(B1151,Base!$B$3:$I$198,8,0)),"",IF(VLOOKUP(B1151,Base!$B$3:$I$198,8,0)&gt;42468,VLOOKUP(B1151,Base!$B$3:$I$198,8,0),""))</f>
        <v>#REF!</v>
      </c>
      <c r="J1151" s="63" t="e">
        <f t="shared" si="34"/>
        <v>#REF!</v>
      </c>
      <c r="K1151" s="69" t="e">
        <f t="shared" si="35"/>
        <v>#REF!</v>
      </c>
    </row>
    <row r="1152" spans="1:11" x14ac:dyDescent="0.25">
      <c r="A1152" s="63" t="e">
        <f>IF(#REF!&lt;&gt;"",#REF!,"")</f>
        <v>#REF!</v>
      </c>
      <c r="B1152" s="63" t="e">
        <f>IF(#REF!&lt;&gt;"",#REF!,"")</f>
        <v>#REF!</v>
      </c>
      <c r="C1152" s="63" t="e">
        <f>IF(#REF!&lt;&gt;"",#REF!,"")</f>
        <v>#REF!</v>
      </c>
      <c r="D1152" s="63" t="e">
        <f>IF(#REF!&lt;&gt;"",#REF!,"")</f>
        <v>#REF!</v>
      </c>
      <c r="E1152" s="63" t="e">
        <f>IF(#REF!&lt;&gt;"",#REF!,"")</f>
        <v>#REF!</v>
      </c>
      <c r="F1152" s="63" t="e">
        <f>IF(#REF!&lt;&gt;"",#REF!,"")</f>
        <v>#REF!</v>
      </c>
      <c r="G1152" s="64" t="e">
        <f>IF(#REF!&lt;&gt;"",#REF!,"")</f>
        <v>#REF!</v>
      </c>
      <c r="H1152" s="64" t="e">
        <f>IF(#REF!&lt;&gt;"",#REF!,"")</f>
        <v>#REF!</v>
      </c>
      <c r="I1152" s="64" t="e">
        <f>IF(ISNA(VLOOKUP(B1152,Base!$B$3:$I$198,8,0)),"",IF(VLOOKUP(B1152,Base!$B$3:$I$198,8,0)&gt;42468,VLOOKUP(B1152,Base!$B$3:$I$198,8,0),""))</f>
        <v>#REF!</v>
      </c>
      <c r="J1152" s="63" t="e">
        <f t="shared" si="34"/>
        <v>#REF!</v>
      </c>
      <c r="K1152" s="69" t="e">
        <f t="shared" si="35"/>
        <v>#REF!</v>
      </c>
    </row>
    <row r="1153" spans="1:11" x14ac:dyDescent="0.25">
      <c r="A1153" s="63" t="e">
        <f>IF(#REF!&lt;&gt;"",#REF!,"")</f>
        <v>#REF!</v>
      </c>
      <c r="B1153" s="63" t="e">
        <f>IF(#REF!&lt;&gt;"",#REF!,"")</f>
        <v>#REF!</v>
      </c>
      <c r="C1153" s="63" t="e">
        <f>IF(#REF!&lt;&gt;"",#REF!,"")</f>
        <v>#REF!</v>
      </c>
      <c r="D1153" s="63" t="e">
        <f>IF(#REF!&lt;&gt;"",#REF!,"")</f>
        <v>#REF!</v>
      </c>
      <c r="E1153" s="63" t="e">
        <f>IF(#REF!&lt;&gt;"",#REF!,"")</f>
        <v>#REF!</v>
      </c>
      <c r="F1153" s="63" t="e">
        <f>IF(#REF!&lt;&gt;"",#REF!,"")</f>
        <v>#REF!</v>
      </c>
      <c r="G1153" s="64" t="e">
        <f>IF(#REF!&lt;&gt;"",#REF!,"")</f>
        <v>#REF!</v>
      </c>
      <c r="H1153" s="64" t="e">
        <f>IF(#REF!&lt;&gt;"",#REF!,"")</f>
        <v>#REF!</v>
      </c>
      <c r="I1153" s="64" t="e">
        <f>IF(ISNA(VLOOKUP(B1153,Base!$B$3:$I$198,8,0)),"",IF(VLOOKUP(B1153,Base!$B$3:$I$198,8,0)&gt;42468,VLOOKUP(B1153,Base!$B$3:$I$198,8,0),""))</f>
        <v>#REF!</v>
      </c>
      <c r="J1153" s="63" t="e">
        <f t="shared" si="34"/>
        <v>#REF!</v>
      </c>
      <c r="K1153" s="69" t="e">
        <f t="shared" si="35"/>
        <v>#REF!</v>
      </c>
    </row>
    <row r="1154" spans="1:11" x14ac:dyDescent="0.25">
      <c r="A1154" s="63" t="e">
        <f>IF(#REF!&lt;&gt;"",#REF!,"")</f>
        <v>#REF!</v>
      </c>
      <c r="B1154" s="63" t="e">
        <f>IF(#REF!&lt;&gt;"",#REF!,"")</f>
        <v>#REF!</v>
      </c>
      <c r="C1154" s="63" t="e">
        <f>IF(#REF!&lt;&gt;"",#REF!,"")</f>
        <v>#REF!</v>
      </c>
      <c r="D1154" s="63" t="e">
        <f>IF(#REF!&lt;&gt;"",#REF!,"")</f>
        <v>#REF!</v>
      </c>
      <c r="E1154" s="63" t="e">
        <f>IF(#REF!&lt;&gt;"",#REF!,"")</f>
        <v>#REF!</v>
      </c>
      <c r="F1154" s="63" t="e">
        <f>IF(#REF!&lt;&gt;"",#REF!,"")</f>
        <v>#REF!</v>
      </c>
      <c r="G1154" s="64" t="e">
        <f>IF(#REF!&lt;&gt;"",#REF!,"")</f>
        <v>#REF!</v>
      </c>
      <c r="H1154" s="64" t="e">
        <f>IF(#REF!&lt;&gt;"",#REF!,"")</f>
        <v>#REF!</v>
      </c>
      <c r="I1154" s="64" t="e">
        <f>IF(ISNA(VLOOKUP(B1154,Base!$B$3:$I$198,8,0)),"",IF(VLOOKUP(B1154,Base!$B$3:$I$198,8,0)&gt;42468,VLOOKUP(B1154,Base!$B$3:$I$198,8,0),""))</f>
        <v>#REF!</v>
      </c>
      <c r="J1154" s="63" t="e">
        <f t="shared" si="34"/>
        <v>#REF!</v>
      </c>
      <c r="K1154" s="69" t="e">
        <f t="shared" si="35"/>
        <v>#REF!</v>
      </c>
    </row>
    <row r="1155" spans="1:11" x14ac:dyDescent="0.25">
      <c r="A1155" s="63" t="e">
        <f>IF(#REF!&lt;&gt;"",#REF!,"")</f>
        <v>#REF!</v>
      </c>
      <c r="B1155" s="63" t="e">
        <f>IF(#REF!&lt;&gt;"",#REF!,"")</f>
        <v>#REF!</v>
      </c>
      <c r="C1155" s="63" t="e">
        <f>IF(#REF!&lt;&gt;"",#REF!,"")</f>
        <v>#REF!</v>
      </c>
      <c r="D1155" s="63" t="e">
        <f>IF(#REF!&lt;&gt;"",#REF!,"")</f>
        <v>#REF!</v>
      </c>
      <c r="E1155" s="63" t="e">
        <f>IF(#REF!&lt;&gt;"",#REF!,"")</f>
        <v>#REF!</v>
      </c>
      <c r="F1155" s="63" t="e">
        <f>IF(#REF!&lt;&gt;"",#REF!,"")</f>
        <v>#REF!</v>
      </c>
      <c r="G1155" s="64" t="e">
        <f>IF(#REF!&lt;&gt;"",#REF!,"")</f>
        <v>#REF!</v>
      </c>
      <c r="H1155" s="64" t="e">
        <f>IF(#REF!&lt;&gt;"",#REF!,"")</f>
        <v>#REF!</v>
      </c>
      <c r="I1155" s="64" t="e">
        <f>IF(ISNA(VLOOKUP(B1155,Base!$B$3:$I$198,8,0)),"",IF(VLOOKUP(B1155,Base!$B$3:$I$198,8,0)&gt;42468,VLOOKUP(B1155,Base!$B$3:$I$198,8,0),""))</f>
        <v>#REF!</v>
      </c>
      <c r="J1155" s="63" t="e">
        <f t="shared" ref="J1155:J1218" si="36">IF(E1155&lt;&gt;"",IF(E1155="NO",IF(ISNUMBER(G1155),IF(ISNUMBER(H1155),H1155-G1155,"Sin fecha final"),"Sin fecha inicial"),"Permanente"),"")</f>
        <v>#REF!</v>
      </c>
      <c r="K1155" s="69" t="e">
        <f t="shared" ref="K1155:K1218" si="37">IF(E1155&lt;&gt;"",IF(E1155="NO",IF(ISNUMBER(H1155),IF(ISNUMBER(I1155),I1155-H1155,"Sin fecha final"),"Sin fecha inicial"),"Permanente"),"")</f>
        <v>#REF!</v>
      </c>
    </row>
    <row r="1156" spans="1:11" x14ac:dyDescent="0.25">
      <c r="A1156" s="63" t="e">
        <f>IF(#REF!&lt;&gt;"",#REF!,"")</f>
        <v>#REF!</v>
      </c>
      <c r="B1156" s="63" t="e">
        <f>IF(#REF!&lt;&gt;"",#REF!,"")</f>
        <v>#REF!</v>
      </c>
      <c r="C1156" s="63" t="e">
        <f>IF(#REF!&lt;&gt;"",#REF!,"")</f>
        <v>#REF!</v>
      </c>
      <c r="D1156" s="63" t="e">
        <f>IF(#REF!&lt;&gt;"",#REF!,"")</f>
        <v>#REF!</v>
      </c>
      <c r="E1156" s="63" t="e">
        <f>IF(#REF!&lt;&gt;"",#REF!,"")</f>
        <v>#REF!</v>
      </c>
      <c r="F1156" s="63" t="e">
        <f>IF(#REF!&lt;&gt;"",#REF!,"")</f>
        <v>#REF!</v>
      </c>
      <c r="G1156" s="64" t="e">
        <f>IF(#REF!&lt;&gt;"",#REF!,"")</f>
        <v>#REF!</v>
      </c>
      <c r="H1156" s="64" t="e">
        <f>IF(#REF!&lt;&gt;"",#REF!,"")</f>
        <v>#REF!</v>
      </c>
      <c r="I1156" s="64" t="e">
        <f>IF(ISNA(VLOOKUP(B1156,Base!$B$3:$I$198,8,0)),"",IF(VLOOKUP(B1156,Base!$B$3:$I$198,8,0)&gt;42468,VLOOKUP(B1156,Base!$B$3:$I$198,8,0),""))</f>
        <v>#REF!</v>
      </c>
      <c r="J1156" s="63" t="e">
        <f t="shared" si="36"/>
        <v>#REF!</v>
      </c>
      <c r="K1156" s="69" t="e">
        <f t="shared" si="37"/>
        <v>#REF!</v>
      </c>
    </row>
    <row r="1157" spans="1:11" x14ac:dyDescent="0.25">
      <c r="A1157" s="63" t="e">
        <f>IF(#REF!&lt;&gt;"",#REF!,"")</f>
        <v>#REF!</v>
      </c>
      <c r="B1157" s="63" t="e">
        <f>IF(#REF!&lt;&gt;"",#REF!,"")</f>
        <v>#REF!</v>
      </c>
      <c r="C1157" s="63" t="e">
        <f>IF(#REF!&lt;&gt;"",#REF!,"")</f>
        <v>#REF!</v>
      </c>
      <c r="D1157" s="63" t="e">
        <f>IF(#REF!&lt;&gt;"",#REF!,"")</f>
        <v>#REF!</v>
      </c>
      <c r="E1157" s="63" t="e">
        <f>IF(#REF!&lt;&gt;"",#REF!,"")</f>
        <v>#REF!</v>
      </c>
      <c r="F1157" s="63" t="e">
        <f>IF(#REF!&lt;&gt;"",#REF!,"")</f>
        <v>#REF!</v>
      </c>
      <c r="G1157" s="64" t="e">
        <f>IF(#REF!&lt;&gt;"",#REF!,"")</f>
        <v>#REF!</v>
      </c>
      <c r="H1157" s="64" t="e">
        <f>IF(#REF!&lt;&gt;"",#REF!,"")</f>
        <v>#REF!</v>
      </c>
      <c r="I1157" s="64" t="e">
        <f>IF(ISNA(VLOOKUP(B1157,Base!$B$3:$I$198,8,0)),"",IF(VLOOKUP(B1157,Base!$B$3:$I$198,8,0)&gt;42468,VLOOKUP(B1157,Base!$B$3:$I$198,8,0),""))</f>
        <v>#REF!</v>
      </c>
      <c r="J1157" s="63" t="e">
        <f t="shared" si="36"/>
        <v>#REF!</v>
      </c>
      <c r="K1157" s="69" t="e">
        <f t="shared" si="37"/>
        <v>#REF!</v>
      </c>
    </row>
    <row r="1158" spans="1:11" x14ac:dyDescent="0.25">
      <c r="A1158" s="63" t="e">
        <f>IF(#REF!&lt;&gt;"",#REF!,"")</f>
        <v>#REF!</v>
      </c>
      <c r="B1158" s="63" t="e">
        <f>IF(#REF!&lt;&gt;"",#REF!,"")</f>
        <v>#REF!</v>
      </c>
      <c r="C1158" s="63" t="e">
        <f>IF(#REF!&lt;&gt;"",#REF!,"")</f>
        <v>#REF!</v>
      </c>
      <c r="D1158" s="63" t="e">
        <f>IF(#REF!&lt;&gt;"",#REF!,"")</f>
        <v>#REF!</v>
      </c>
      <c r="E1158" s="63" t="e">
        <f>IF(#REF!&lt;&gt;"",#REF!,"")</f>
        <v>#REF!</v>
      </c>
      <c r="F1158" s="63" t="e">
        <f>IF(#REF!&lt;&gt;"",#REF!,"")</f>
        <v>#REF!</v>
      </c>
      <c r="G1158" s="64" t="e">
        <f>IF(#REF!&lt;&gt;"",#REF!,"")</f>
        <v>#REF!</v>
      </c>
      <c r="H1158" s="64" t="e">
        <f>IF(#REF!&lt;&gt;"",#REF!,"")</f>
        <v>#REF!</v>
      </c>
      <c r="I1158" s="64" t="e">
        <f>IF(ISNA(VLOOKUP(B1158,Base!$B$3:$I$198,8,0)),"",IF(VLOOKUP(B1158,Base!$B$3:$I$198,8,0)&gt;42468,VLOOKUP(B1158,Base!$B$3:$I$198,8,0),""))</f>
        <v>#REF!</v>
      </c>
      <c r="J1158" s="63" t="e">
        <f t="shared" si="36"/>
        <v>#REF!</v>
      </c>
      <c r="K1158" s="69" t="e">
        <f t="shared" si="37"/>
        <v>#REF!</v>
      </c>
    </row>
    <row r="1159" spans="1:11" x14ac:dyDescent="0.25">
      <c r="A1159" s="63" t="e">
        <f>IF(#REF!&lt;&gt;"",#REF!,"")</f>
        <v>#REF!</v>
      </c>
      <c r="B1159" s="63" t="e">
        <f>IF(#REF!&lt;&gt;"",#REF!,"")</f>
        <v>#REF!</v>
      </c>
      <c r="C1159" s="63" t="e">
        <f>IF(#REF!&lt;&gt;"",#REF!,"")</f>
        <v>#REF!</v>
      </c>
      <c r="D1159" s="63" t="e">
        <f>IF(#REF!&lt;&gt;"",#REF!,"")</f>
        <v>#REF!</v>
      </c>
      <c r="E1159" s="63" t="e">
        <f>IF(#REF!&lt;&gt;"",#REF!,"")</f>
        <v>#REF!</v>
      </c>
      <c r="F1159" s="63" t="e">
        <f>IF(#REF!&lt;&gt;"",#REF!,"")</f>
        <v>#REF!</v>
      </c>
      <c r="G1159" s="64" t="e">
        <f>IF(#REF!&lt;&gt;"",#REF!,"")</f>
        <v>#REF!</v>
      </c>
      <c r="H1159" s="64" t="e">
        <f>IF(#REF!&lt;&gt;"",#REF!,"")</f>
        <v>#REF!</v>
      </c>
      <c r="I1159" s="64" t="e">
        <f>IF(ISNA(VLOOKUP(B1159,Base!$B$3:$I$198,8,0)),"",IF(VLOOKUP(B1159,Base!$B$3:$I$198,8,0)&gt;42468,VLOOKUP(B1159,Base!$B$3:$I$198,8,0),""))</f>
        <v>#REF!</v>
      </c>
      <c r="J1159" s="63" t="e">
        <f t="shared" si="36"/>
        <v>#REF!</v>
      </c>
      <c r="K1159" s="69" t="e">
        <f t="shared" si="37"/>
        <v>#REF!</v>
      </c>
    </row>
    <row r="1160" spans="1:11" x14ac:dyDescent="0.25">
      <c r="A1160" s="63" t="e">
        <f>IF(#REF!&lt;&gt;"",#REF!,"")</f>
        <v>#REF!</v>
      </c>
      <c r="B1160" s="63" t="e">
        <f>IF(#REF!&lt;&gt;"",#REF!,"")</f>
        <v>#REF!</v>
      </c>
      <c r="C1160" s="63" t="e">
        <f>IF(#REF!&lt;&gt;"",#REF!,"")</f>
        <v>#REF!</v>
      </c>
      <c r="D1160" s="63" t="e">
        <f>IF(#REF!&lt;&gt;"",#REF!,"")</f>
        <v>#REF!</v>
      </c>
      <c r="E1160" s="63" t="e">
        <f>IF(#REF!&lt;&gt;"",#REF!,"")</f>
        <v>#REF!</v>
      </c>
      <c r="F1160" s="63" t="e">
        <f>IF(#REF!&lt;&gt;"",#REF!,"")</f>
        <v>#REF!</v>
      </c>
      <c r="G1160" s="64" t="e">
        <f>IF(#REF!&lt;&gt;"",#REF!,"")</f>
        <v>#REF!</v>
      </c>
      <c r="H1160" s="64" t="e">
        <f>IF(#REF!&lt;&gt;"",#REF!,"")</f>
        <v>#REF!</v>
      </c>
      <c r="I1160" s="64" t="e">
        <f>IF(ISNA(VLOOKUP(B1160,Base!$B$3:$I$198,8,0)),"",IF(VLOOKUP(B1160,Base!$B$3:$I$198,8,0)&gt;42468,VLOOKUP(B1160,Base!$B$3:$I$198,8,0),""))</f>
        <v>#REF!</v>
      </c>
      <c r="J1160" s="63" t="e">
        <f t="shared" si="36"/>
        <v>#REF!</v>
      </c>
      <c r="K1160" s="69" t="e">
        <f t="shared" si="37"/>
        <v>#REF!</v>
      </c>
    </row>
    <row r="1161" spans="1:11" x14ac:dyDescent="0.25">
      <c r="A1161" s="63" t="e">
        <f>IF(#REF!&lt;&gt;"",#REF!,"")</f>
        <v>#REF!</v>
      </c>
      <c r="B1161" s="63" t="e">
        <f>IF(#REF!&lt;&gt;"",#REF!,"")</f>
        <v>#REF!</v>
      </c>
      <c r="C1161" s="63" t="e">
        <f>IF(#REF!&lt;&gt;"",#REF!,"")</f>
        <v>#REF!</v>
      </c>
      <c r="D1161" s="63" t="e">
        <f>IF(#REF!&lt;&gt;"",#REF!,"")</f>
        <v>#REF!</v>
      </c>
      <c r="E1161" s="63" t="e">
        <f>IF(#REF!&lt;&gt;"",#REF!,"")</f>
        <v>#REF!</v>
      </c>
      <c r="F1161" s="63" t="e">
        <f>IF(#REF!&lt;&gt;"",#REF!,"")</f>
        <v>#REF!</v>
      </c>
      <c r="G1161" s="64" t="e">
        <f>IF(#REF!&lt;&gt;"",#REF!,"")</f>
        <v>#REF!</v>
      </c>
      <c r="H1161" s="64" t="e">
        <f>IF(#REF!&lt;&gt;"",#REF!,"")</f>
        <v>#REF!</v>
      </c>
      <c r="I1161" s="64" t="e">
        <f>IF(ISNA(VLOOKUP(B1161,Base!$B$3:$I$198,8,0)),"",IF(VLOOKUP(B1161,Base!$B$3:$I$198,8,0)&gt;42468,VLOOKUP(B1161,Base!$B$3:$I$198,8,0),""))</f>
        <v>#REF!</v>
      </c>
      <c r="J1161" s="63" t="e">
        <f t="shared" si="36"/>
        <v>#REF!</v>
      </c>
      <c r="K1161" s="69" t="e">
        <f t="shared" si="37"/>
        <v>#REF!</v>
      </c>
    </row>
    <row r="1162" spans="1:11" x14ac:dyDescent="0.25">
      <c r="A1162" s="63" t="e">
        <f>IF(#REF!&lt;&gt;"",#REF!,"")</f>
        <v>#REF!</v>
      </c>
      <c r="B1162" s="63" t="e">
        <f>IF(#REF!&lt;&gt;"",#REF!,"")</f>
        <v>#REF!</v>
      </c>
      <c r="C1162" s="63" t="e">
        <f>IF(#REF!&lt;&gt;"",#REF!,"")</f>
        <v>#REF!</v>
      </c>
      <c r="D1162" s="63" t="e">
        <f>IF(#REF!&lt;&gt;"",#REF!,"")</f>
        <v>#REF!</v>
      </c>
      <c r="E1162" s="63" t="e">
        <f>IF(#REF!&lt;&gt;"",#REF!,"")</f>
        <v>#REF!</v>
      </c>
      <c r="F1162" s="63" t="e">
        <f>IF(#REF!&lt;&gt;"",#REF!,"")</f>
        <v>#REF!</v>
      </c>
      <c r="G1162" s="64" t="e">
        <f>IF(#REF!&lt;&gt;"",#REF!,"")</f>
        <v>#REF!</v>
      </c>
      <c r="H1162" s="64" t="e">
        <f>IF(#REF!&lt;&gt;"",#REF!,"")</f>
        <v>#REF!</v>
      </c>
      <c r="I1162" s="64" t="e">
        <f>IF(ISNA(VLOOKUP(B1162,Base!$B$3:$I$198,8,0)),"",IF(VLOOKUP(B1162,Base!$B$3:$I$198,8,0)&gt;42468,VLOOKUP(B1162,Base!$B$3:$I$198,8,0),""))</f>
        <v>#REF!</v>
      </c>
      <c r="J1162" s="63" t="e">
        <f t="shared" si="36"/>
        <v>#REF!</v>
      </c>
      <c r="K1162" s="69" t="e">
        <f t="shared" si="37"/>
        <v>#REF!</v>
      </c>
    </row>
    <row r="1163" spans="1:11" x14ac:dyDescent="0.25">
      <c r="A1163" s="63" t="e">
        <f>IF(#REF!&lt;&gt;"",#REF!,"")</f>
        <v>#REF!</v>
      </c>
      <c r="B1163" s="63" t="e">
        <f>IF(#REF!&lt;&gt;"",#REF!,"")</f>
        <v>#REF!</v>
      </c>
      <c r="C1163" s="63" t="e">
        <f>IF(#REF!&lt;&gt;"",#REF!,"")</f>
        <v>#REF!</v>
      </c>
      <c r="D1163" s="63" t="e">
        <f>IF(#REF!&lt;&gt;"",#REF!,"")</f>
        <v>#REF!</v>
      </c>
      <c r="E1163" s="63" t="e">
        <f>IF(#REF!&lt;&gt;"",#REF!,"")</f>
        <v>#REF!</v>
      </c>
      <c r="F1163" s="63" t="e">
        <f>IF(#REF!&lt;&gt;"",#REF!,"")</f>
        <v>#REF!</v>
      </c>
      <c r="G1163" s="64" t="e">
        <f>IF(#REF!&lt;&gt;"",#REF!,"")</f>
        <v>#REF!</v>
      </c>
      <c r="H1163" s="64" t="e">
        <f>IF(#REF!&lt;&gt;"",#REF!,"")</f>
        <v>#REF!</v>
      </c>
      <c r="I1163" s="64" t="e">
        <f>IF(ISNA(VLOOKUP(B1163,Base!$B$3:$I$198,8,0)),"",IF(VLOOKUP(B1163,Base!$B$3:$I$198,8,0)&gt;42468,VLOOKUP(B1163,Base!$B$3:$I$198,8,0),""))</f>
        <v>#REF!</v>
      </c>
      <c r="J1163" s="63" t="e">
        <f t="shared" si="36"/>
        <v>#REF!</v>
      </c>
      <c r="K1163" s="69" t="e">
        <f t="shared" si="37"/>
        <v>#REF!</v>
      </c>
    </row>
    <row r="1164" spans="1:11" x14ac:dyDescent="0.25">
      <c r="A1164" s="63" t="e">
        <f>IF(#REF!&lt;&gt;"",#REF!,"")</f>
        <v>#REF!</v>
      </c>
      <c r="B1164" s="63" t="e">
        <f>IF(#REF!&lt;&gt;"",#REF!,"")</f>
        <v>#REF!</v>
      </c>
      <c r="C1164" s="63" t="e">
        <f>IF(#REF!&lt;&gt;"",#REF!,"")</f>
        <v>#REF!</v>
      </c>
      <c r="D1164" s="63" t="e">
        <f>IF(#REF!&lt;&gt;"",#REF!,"")</f>
        <v>#REF!</v>
      </c>
      <c r="E1164" s="63" t="e">
        <f>IF(#REF!&lt;&gt;"",#REF!,"")</f>
        <v>#REF!</v>
      </c>
      <c r="F1164" s="63" t="e">
        <f>IF(#REF!&lt;&gt;"",#REF!,"")</f>
        <v>#REF!</v>
      </c>
      <c r="G1164" s="64" t="e">
        <f>IF(#REF!&lt;&gt;"",#REF!,"")</f>
        <v>#REF!</v>
      </c>
      <c r="H1164" s="64" t="e">
        <f>IF(#REF!&lt;&gt;"",#REF!,"")</f>
        <v>#REF!</v>
      </c>
      <c r="I1164" s="64" t="e">
        <f>IF(ISNA(VLOOKUP(B1164,Base!$B$3:$I$198,8,0)),"",IF(VLOOKUP(B1164,Base!$B$3:$I$198,8,0)&gt;42468,VLOOKUP(B1164,Base!$B$3:$I$198,8,0),""))</f>
        <v>#REF!</v>
      </c>
      <c r="J1164" s="63" t="e">
        <f t="shared" si="36"/>
        <v>#REF!</v>
      </c>
      <c r="K1164" s="69" t="e">
        <f t="shared" si="37"/>
        <v>#REF!</v>
      </c>
    </row>
    <row r="1165" spans="1:11" x14ac:dyDescent="0.25">
      <c r="A1165" s="63" t="e">
        <f>IF(#REF!&lt;&gt;"",#REF!,"")</f>
        <v>#REF!</v>
      </c>
      <c r="B1165" s="63" t="e">
        <f>IF(#REF!&lt;&gt;"",#REF!,"")</f>
        <v>#REF!</v>
      </c>
      <c r="C1165" s="63" t="e">
        <f>IF(#REF!&lt;&gt;"",#REF!,"")</f>
        <v>#REF!</v>
      </c>
      <c r="D1165" s="63" t="e">
        <f>IF(#REF!&lt;&gt;"",#REF!,"")</f>
        <v>#REF!</v>
      </c>
      <c r="E1165" s="63" t="e">
        <f>IF(#REF!&lt;&gt;"",#REF!,"")</f>
        <v>#REF!</v>
      </c>
      <c r="F1165" s="63" t="e">
        <f>IF(#REF!&lt;&gt;"",#REF!,"")</f>
        <v>#REF!</v>
      </c>
      <c r="G1165" s="64" t="e">
        <f>IF(#REF!&lt;&gt;"",#REF!,"")</f>
        <v>#REF!</v>
      </c>
      <c r="H1165" s="64" t="e">
        <f>IF(#REF!&lt;&gt;"",#REF!,"")</f>
        <v>#REF!</v>
      </c>
      <c r="I1165" s="64" t="e">
        <f>IF(ISNA(VLOOKUP(B1165,Base!$B$3:$I$198,8,0)),"",IF(VLOOKUP(B1165,Base!$B$3:$I$198,8,0)&gt;42468,VLOOKUP(B1165,Base!$B$3:$I$198,8,0),""))</f>
        <v>#REF!</v>
      </c>
      <c r="J1165" s="63" t="e">
        <f t="shared" si="36"/>
        <v>#REF!</v>
      </c>
      <c r="K1165" s="69" t="e">
        <f t="shared" si="37"/>
        <v>#REF!</v>
      </c>
    </row>
    <row r="1166" spans="1:11" x14ac:dyDescent="0.25">
      <c r="A1166" s="63" t="e">
        <f>IF(#REF!&lt;&gt;"",#REF!,"")</f>
        <v>#REF!</v>
      </c>
      <c r="B1166" s="63" t="e">
        <f>IF(#REF!&lt;&gt;"",#REF!,"")</f>
        <v>#REF!</v>
      </c>
      <c r="C1166" s="63" t="e">
        <f>IF(#REF!&lt;&gt;"",#REF!,"")</f>
        <v>#REF!</v>
      </c>
      <c r="D1166" s="63" t="e">
        <f>IF(#REF!&lt;&gt;"",#REF!,"")</f>
        <v>#REF!</v>
      </c>
      <c r="E1166" s="63" t="e">
        <f>IF(#REF!&lt;&gt;"",#REF!,"")</f>
        <v>#REF!</v>
      </c>
      <c r="F1166" s="63" t="e">
        <f>IF(#REF!&lt;&gt;"",#REF!,"")</f>
        <v>#REF!</v>
      </c>
      <c r="G1166" s="64" t="e">
        <f>IF(#REF!&lt;&gt;"",#REF!,"")</f>
        <v>#REF!</v>
      </c>
      <c r="H1166" s="64" t="e">
        <f>IF(#REF!&lt;&gt;"",#REF!,"")</f>
        <v>#REF!</v>
      </c>
      <c r="I1166" s="64" t="e">
        <f>IF(ISNA(VLOOKUP(B1166,Base!$B$3:$I$198,8,0)),"",IF(VLOOKUP(B1166,Base!$B$3:$I$198,8,0)&gt;42468,VLOOKUP(B1166,Base!$B$3:$I$198,8,0),""))</f>
        <v>#REF!</v>
      </c>
      <c r="J1166" s="63" t="e">
        <f t="shared" si="36"/>
        <v>#REF!</v>
      </c>
      <c r="K1166" s="69" t="e">
        <f t="shared" si="37"/>
        <v>#REF!</v>
      </c>
    </row>
    <row r="1167" spans="1:11" x14ac:dyDescent="0.25">
      <c r="A1167" s="63" t="e">
        <f>IF(#REF!&lt;&gt;"",#REF!,"")</f>
        <v>#REF!</v>
      </c>
      <c r="B1167" s="63" t="e">
        <f>IF(#REF!&lt;&gt;"",#REF!,"")</f>
        <v>#REF!</v>
      </c>
      <c r="C1167" s="63" t="e">
        <f>IF(#REF!&lt;&gt;"",#REF!,"")</f>
        <v>#REF!</v>
      </c>
      <c r="D1167" s="63" t="e">
        <f>IF(#REF!&lt;&gt;"",#REF!,"")</f>
        <v>#REF!</v>
      </c>
      <c r="E1167" s="63" t="e">
        <f>IF(#REF!&lt;&gt;"",#REF!,"")</f>
        <v>#REF!</v>
      </c>
      <c r="F1167" s="63" t="e">
        <f>IF(#REF!&lt;&gt;"",#REF!,"")</f>
        <v>#REF!</v>
      </c>
      <c r="G1167" s="64" t="e">
        <f>IF(#REF!&lt;&gt;"",#REF!,"")</f>
        <v>#REF!</v>
      </c>
      <c r="H1167" s="64" t="e">
        <f>IF(#REF!&lt;&gt;"",#REF!,"")</f>
        <v>#REF!</v>
      </c>
      <c r="I1167" s="64" t="e">
        <f>IF(ISNA(VLOOKUP(B1167,Base!$B$3:$I$198,8,0)),"",IF(VLOOKUP(B1167,Base!$B$3:$I$198,8,0)&gt;42468,VLOOKUP(B1167,Base!$B$3:$I$198,8,0),""))</f>
        <v>#REF!</v>
      </c>
      <c r="J1167" s="63" t="e">
        <f t="shared" si="36"/>
        <v>#REF!</v>
      </c>
      <c r="K1167" s="69" t="e">
        <f t="shared" si="37"/>
        <v>#REF!</v>
      </c>
    </row>
    <row r="1168" spans="1:11" x14ac:dyDescent="0.25">
      <c r="A1168" s="63" t="e">
        <f>IF(#REF!&lt;&gt;"",#REF!,"")</f>
        <v>#REF!</v>
      </c>
      <c r="B1168" s="63" t="e">
        <f>IF(#REF!&lt;&gt;"",#REF!,"")</f>
        <v>#REF!</v>
      </c>
      <c r="C1168" s="63" t="e">
        <f>IF(#REF!&lt;&gt;"",#REF!,"")</f>
        <v>#REF!</v>
      </c>
      <c r="D1168" s="63" t="e">
        <f>IF(#REF!&lt;&gt;"",#REF!,"")</f>
        <v>#REF!</v>
      </c>
      <c r="E1168" s="63" t="e">
        <f>IF(#REF!&lt;&gt;"",#REF!,"")</f>
        <v>#REF!</v>
      </c>
      <c r="F1168" s="63" t="e">
        <f>IF(#REF!&lt;&gt;"",#REF!,"")</f>
        <v>#REF!</v>
      </c>
      <c r="G1168" s="64" t="e">
        <f>IF(#REF!&lt;&gt;"",#REF!,"")</f>
        <v>#REF!</v>
      </c>
      <c r="H1168" s="64" t="e">
        <f>IF(#REF!&lt;&gt;"",#REF!,"")</f>
        <v>#REF!</v>
      </c>
      <c r="I1168" s="64" t="e">
        <f>IF(ISNA(VLOOKUP(B1168,Base!$B$3:$I$198,8,0)),"",IF(VLOOKUP(B1168,Base!$B$3:$I$198,8,0)&gt;42468,VLOOKUP(B1168,Base!$B$3:$I$198,8,0),""))</f>
        <v>#REF!</v>
      </c>
      <c r="J1168" s="63" t="e">
        <f t="shared" si="36"/>
        <v>#REF!</v>
      </c>
      <c r="K1168" s="69" t="e">
        <f t="shared" si="37"/>
        <v>#REF!</v>
      </c>
    </row>
    <row r="1169" spans="1:11" x14ac:dyDescent="0.25">
      <c r="A1169" s="63" t="e">
        <f>IF(#REF!&lt;&gt;"",#REF!,"")</f>
        <v>#REF!</v>
      </c>
      <c r="B1169" s="63" t="e">
        <f>IF(#REF!&lt;&gt;"",#REF!,"")</f>
        <v>#REF!</v>
      </c>
      <c r="C1169" s="63" t="e">
        <f>IF(#REF!&lt;&gt;"",#REF!,"")</f>
        <v>#REF!</v>
      </c>
      <c r="D1169" s="63" t="e">
        <f>IF(#REF!&lt;&gt;"",#REF!,"")</f>
        <v>#REF!</v>
      </c>
      <c r="E1169" s="63" t="e">
        <f>IF(#REF!&lt;&gt;"",#REF!,"")</f>
        <v>#REF!</v>
      </c>
      <c r="F1169" s="63" t="e">
        <f>IF(#REF!&lt;&gt;"",#REF!,"")</f>
        <v>#REF!</v>
      </c>
      <c r="G1169" s="64" t="e">
        <f>IF(#REF!&lt;&gt;"",#REF!,"")</f>
        <v>#REF!</v>
      </c>
      <c r="H1169" s="64" t="e">
        <f>IF(#REF!&lt;&gt;"",#REF!,"")</f>
        <v>#REF!</v>
      </c>
      <c r="I1169" s="64" t="e">
        <f>IF(ISNA(VLOOKUP(B1169,Base!$B$3:$I$198,8,0)),"",IF(VLOOKUP(B1169,Base!$B$3:$I$198,8,0)&gt;42468,VLOOKUP(B1169,Base!$B$3:$I$198,8,0),""))</f>
        <v>#REF!</v>
      </c>
      <c r="J1169" s="63" t="e">
        <f t="shared" si="36"/>
        <v>#REF!</v>
      </c>
      <c r="K1169" s="69" t="e">
        <f t="shared" si="37"/>
        <v>#REF!</v>
      </c>
    </row>
    <row r="1170" spans="1:11" x14ac:dyDescent="0.25">
      <c r="A1170" s="63" t="e">
        <f>IF(#REF!&lt;&gt;"",#REF!,"")</f>
        <v>#REF!</v>
      </c>
      <c r="B1170" s="63" t="e">
        <f>IF(#REF!&lt;&gt;"",#REF!,"")</f>
        <v>#REF!</v>
      </c>
      <c r="C1170" s="63" t="e">
        <f>IF(#REF!&lt;&gt;"",#REF!,"")</f>
        <v>#REF!</v>
      </c>
      <c r="D1170" s="63" t="e">
        <f>IF(#REF!&lt;&gt;"",#REF!,"")</f>
        <v>#REF!</v>
      </c>
      <c r="E1170" s="63" t="e">
        <f>IF(#REF!&lt;&gt;"",#REF!,"")</f>
        <v>#REF!</v>
      </c>
      <c r="F1170" s="63" t="e">
        <f>IF(#REF!&lt;&gt;"",#REF!,"")</f>
        <v>#REF!</v>
      </c>
      <c r="G1170" s="64" t="e">
        <f>IF(#REF!&lt;&gt;"",#REF!,"")</f>
        <v>#REF!</v>
      </c>
      <c r="H1170" s="64" t="e">
        <f>IF(#REF!&lt;&gt;"",#REF!,"")</f>
        <v>#REF!</v>
      </c>
      <c r="I1170" s="64" t="e">
        <f>IF(ISNA(VLOOKUP(B1170,Base!$B$3:$I$198,8,0)),"",IF(VLOOKUP(B1170,Base!$B$3:$I$198,8,0)&gt;42468,VLOOKUP(B1170,Base!$B$3:$I$198,8,0),""))</f>
        <v>#REF!</v>
      </c>
      <c r="J1170" s="63" t="e">
        <f t="shared" si="36"/>
        <v>#REF!</v>
      </c>
      <c r="K1170" s="69" t="e">
        <f t="shared" si="37"/>
        <v>#REF!</v>
      </c>
    </row>
    <row r="1171" spans="1:11" x14ac:dyDescent="0.25">
      <c r="A1171" s="63" t="e">
        <f>IF(#REF!&lt;&gt;"",#REF!,"")</f>
        <v>#REF!</v>
      </c>
      <c r="B1171" s="63" t="e">
        <f>IF(#REF!&lt;&gt;"",#REF!,"")</f>
        <v>#REF!</v>
      </c>
      <c r="C1171" s="63" t="e">
        <f>IF(#REF!&lt;&gt;"",#REF!,"")</f>
        <v>#REF!</v>
      </c>
      <c r="D1171" s="63" t="e">
        <f>IF(#REF!&lt;&gt;"",#REF!,"")</f>
        <v>#REF!</v>
      </c>
      <c r="E1171" s="63" t="e">
        <f>IF(#REF!&lt;&gt;"",#REF!,"")</f>
        <v>#REF!</v>
      </c>
      <c r="F1171" s="63" t="e">
        <f>IF(#REF!&lt;&gt;"",#REF!,"")</f>
        <v>#REF!</v>
      </c>
      <c r="G1171" s="64" t="e">
        <f>IF(#REF!&lt;&gt;"",#REF!,"")</f>
        <v>#REF!</v>
      </c>
      <c r="H1171" s="64" t="e">
        <f>IF(#REF!&lt;&gt;"",#REF!,"")</f>
        <v>#REF!</v>
      </c>
      <c r="I1171" s="64" t="e">
        <f>IF(ISNA(VLOOKUP(B1171,Base!$B$3:$I$198,8,0)),"",IF(VLOOKUP(B1171,Base!$B$3:$I$198,8,0)&gt;42468,VLOOKUP(B1171,Base!$B$3:$I$198,8,0),""))</f>
        <v>#REF!</v>
      </c>
      <c r="J1171" s="63" t="e">
        <f t="shared" si="36"/>
        <v>#REF!</v>
      </c>
      <c r="K1171" s="69" t="e">
        <f t="shared" si="37"/>
        <v>#REF!</v>
      </c>
    </row>
    <row r="1172" spans="1:11" x14ac:dyDescent="0.25">
      <c r="A1172" s="63" t="e">
        <f>IF(#REF!&lt;&gt;"",#REF!,"")</f>
        <v>#REF!</v>
      </c>
      <c r="B1172" s="63" t="e">
        <f>IF(#REF!&lt;&gt;"",#REF!,"")</f>
        <v>#REF!</v>
      </c>
      <c r="C1172" s="63" t="e">
        <f>IF(#REF!&lt;&gt;"",#REF!,"")</f>
        <v>#REF!</v>
      </c>
      <c r="D1172" s="63" t="e">
        <f>IF(#REF!&lt;&gt;"",#REF!,"")</f>
        <v>#REF!</v>
      </c>
      <c r="E1172" s="63" t="e">
        <f>IF(#REF!&lt;&gt;"",#REF!,"")</f>
        <v>#REF!</v>
      </c>
      <c r="F1172" s="63" t="e">
        <f>IF(#REF!&lt;&gt;"",#REF!,"")</f>
        <v>#REF!</v>
      </c>
      <c r="G1172" s="64" t="e">
        <f>IF(#REF!&lt;&gt;"",#REF!,"")</f>
        <v>#REF!</v>
      </c>
      <c r="H1172" s="64" t="e">
        <f>IF(#REF!&lt;&gt;"",#REF!,"")</f>
        <v>#REF!</v>
      </c>
      <c r="I1172" s="64" t="e">
        <f>IF(ISNA(VLOOKUP(B1172,Base!$B$3:$I$198,8,0)),"",IF(VLOOKUP(B1172,Base!$B$3:$I$198,8,0)&gt;42468,VLOOKUP(B1172,Base!$B$3:$I$198,8,0),""))</f>
        <v>#REF!</v>
      </c>
      <c r="J1172" s="63" t="e">
        <f t="shared" si="36"/>
        <v>#REF!</v>
      </c>
      <c r="K1172" s="69" t="e">
        <f t="shared" si="37"/>
        <v>#REF!</v>
      </c>
    </row>
    <row r="1173" spans="1:11" x14ac:dyDescent="0.25">
      <c r="A1173" s="63" t="e">
        <f>IF(#REF!&lt;&gt;"",#REF!,"")</f>
        <v>#REF!</v>
      </c>
      <c r="B1173" s="63" t="e">
        <f>IF(#REF!&lt;&gt;"",#REF!,"")</f>
        <v>#REF!</v>
      </c>
      <c r="C1173" s="63" t="e">
        <f>IF(#REF!&lt;&gt;"",#REF!,"")</f>
        <v>#REF!</v>
      </c>
      <c r="D1173" s="63" t="e">
        <f>IF(#REF!&lt;&gt;"",#REF!,"")</f>
        <v>#REF!</v>
      </c>
      <c r="E1173" s="63" t="e">
        <f>IF(#REF!&lt;&gt;"",#REF!,"")</f>
        <v>#REF!</v>
      </c>
      <c r="F1173" s="63" t="e">
        <f>IF(#REF!&lt;&gt;"",#REF!,"")</f>
        <v>#REF!</v>
      </c>
      <c r="G1173" s="64" t="e">
        <f>IF(#REF!&lt;&gt;"",#REF!,"")</f>
        <v>#REF!</v>
      </c>
      <c r="H1173" s="64" t="e">
        <f>IF(#REF!&lt;&gt;"",#REF!,"")</f>
        <v>#REF!</v>
      </c>
      <c r="I1173" s="64" t="e">
        <f>IF(ISNA(VLOOKUP(B1173,Base!$B$3:$I$198,8,0)),"",IF(VLOOKUP(B1173,Base!$B$3:$I$198,8,0)&gt;42468,VLOOKUP(B1173,Base!$B$3:$I$198,8,0),""))</f>
        <v>#REF!</v>
      </c>
      <c r="J1173" s="63" t="e">
        <f t="shared" si="36"/>
        <v>#REF!</v>
      </c>
      <c r="K1173" s="69" t="e">
        <f t="shared" si="37"/>
        <v>#REF!</v>
      </c>
    </row>
    <row r="1174" spans="1:11" x14ac:dyDescent="0.25">
      <c r="A1174" s="63" t="e">
        <f>IF(#REF!&lt;&gt;"",#REF!,"")</f>
        <v>#REF!</v>
      </c>
      <c r="B1174" s="63" t="e">
        <f>IF(#REF!&lt;&gt;"",#REF!,"")</f>
        <v>#REF!</v>
      </c>
      <c r="C1174" s="63" t="e">
        <f>IF(#REF!&lt;&gt;"",#REF!,"")</f>
        <v>#REF!</v>
      </c>
      <c r="D1174" s="63" t="e">
        <f>IF(#REF!&lt;&gt;"",#REF!,"")</f>
        <v>#REF!</v>
      </c>
      <c r="E1174" s="63" t="e">
        <f>IF(#REF!&lt;&gt;"",#REF!,"")</f>
        <v>#REF!</v>
      </c>
      <c r="F1174" s="63" t="e">
        <f>IF(#REF!&lt;&gt;"",#REF!,"")</f>
        <v>#REF!</v>
      </c>
      <c r="G1174" s="64" t="e">
        <f>IF(#REF!&lt;&gt;"",#REF!,"")</f>
        <v>#REF!</v>
      </c>
      <c r="H1174" s="64" t="e">
        <f>IF(#REF!&lt;&gt;"",#REF!,"")</f>
        <v>#REF!</v>
      </c>
      <c r="I1174" s="64" t="e">
        <f>IF(ISNA(VLOOKUP(B1174,Base!$B$3:$I$198,8,0)),"",IF(VLOOKUP(B1174,Base!$B$3:$I$198,8,0)&gt;42468,VLOOKUP(B1174,Base!$B$3:$I$198,8,0),""))</f>
        <v>#REF!</v>
      </c>
      <c r="J1174" s="63" t="e">
        <f t="shared" si="36"/>
        <v>#REF!</v>
      </c>
      <c r="K1174" s="69" t="e">
        <f t="shared" si="37"/>
        <v>#REF!</v>
      </c>
    </row>
    <row r="1175" spans="1:11" x14ac:dyDescent="0.25">
      <c r="A1175" s="63" t="e">
        <f>IF(#REF!&lt;&gt;"",#REF!,"")</f>
        <v>#REF!</v>
      </c>
      <c r="B1175" s="63" t="e">
        <f>IF(#REF!&lt;&gt;"",#REF!,"")</f>
        <v>#REF!</v>
      </c>
      <c r="C1175" s="63" t="e">
        <f>IF(#REF!&lt;&gt;"",#REF!,"")</f>
        <v>#REF!</v>
      </c>
      <c r="D1175" s="63" t="e">
        <f>IF(#REF!&lt;&gt;"",#REF!,"")</f>
        <v>#REF!</v>
      </c>
      <c r="E1175" s="63" t="e">
        <f>IF(#REF!&lt;&gt;"",#REF!,"")</f>
        <v>#REF!</v>
      </c>
      <c r="F1175" s="63" t="e">
        <f>IF(#REF!&lt;&gt;"",#REF!,"")</f>
        <v>#REF!</v>
      </c>
      <c r="G1175" s="64" t="e">
        <f>IF(#REF!&lt;&gt;"",#REF!,"")</f>
        <v>#REF!</v>
      </c>
      <c r="H1175" s="64" t="e">
        <f>IF(#REF!&lt;&gt;"",#REF!,"")</f>
        <v>#REF!</v>
      </c>
      <c r="I1175" s="64" t="e">
        <f>IF(ISNA(VLOOKUP(B1175,Base!$B$3:$I$198,8,0)),"",IF(VLOOKUP(B1175,Base!$B$3:$I$198,8,0)&gt;42468,VLOOKUP(B1175,Base!$B$3:$I$198,8,0),""))</f>
        <v>#REF!</v>
      </c>
      <c r="J1175" s="63" t="e">
        <f t="shared" si="36"/>
        <v>#REF!</v>
      </c>
      <c r="K1175" s="69" t="e">
        <f t="shared" si="37"/>
        <v>#REF!</v>
      </c>
    </row>
    <row r="1176" spans="1:11" x14ac:dyDescent="0.25">
      <c r="A1176" s="63" t="e">
        <f>IF(#REF!&lt;&gt;"",#REF!,"")</f>
        <v>#REF!</v>
      </c>
      <c r="B1176" s="63" t="e">
        <f>IF(#REF!&lt;&gt;"",#REF!,"")</f>
        <v>#REF!</v>
      </c>
      <c r="C1176" s="63" t="e">
        <f>IF(#REF!&lt;&gt;"",#REF!,"")</f>
        <v>#REF!</v>
      </c>
      <c r="D1176" s="63" t="e">
        <f>IF(#REF!&lt;&gt;"",#REF!,"")</f>
        <v>#REF!</v>
      </c>
      <c r="E1176" s="63" t="e">
        <f>IF(#REF!&lt;&gt;"",#REF!,"")</f>
        <v>#REF!</v>
      </c>
      <c r="F1176" s="63" t="e">
        <f>IF(#REF!&lt;&gt;"",#REF!,"")</f>
        <v>#REF!</v>
      </c>
      <c r="G1176" s="64" t="e">
        <f>IF(#REF!&lt;&gt;"",#REF!,"")</f>
        <v>#REF!</v>
      </c>
      <c r="H1176" s="64" t="e">
        <f>IF(#REF!&lt;&gt;"",#REF!,"")</f>
        <v>#REF!</v>
      </c>
      <c r="I1176" s="64" t="e">
        <f>IF(ISNA(VLOOKUP(B1176,Base!$B$3:$I$198,8,0)),"",IF(VLOOKUP(B1176,Base!$B$3:$I$198,8,0)&gt;42468,VLOOKUP(B1176,Base!$B$3:$I$198,8,0),""))</f>
        <v>#REF!</v>
      </c>
      <c r="J1176" s="63" t="e">
        <f t="shared" si="36"/>
        <v>#REF!</v>
      </c>
      <c r="K1176" s="69" t="e">
        <f t="shared" si="37"/>
        <v>#REF!</v>
      </c>
    </row>
    <row r="1177" spans="1:11" x14ac:dyDescent="0.25">
      <c r="A1177" s="63" t="e">
        <f>IF(#REF!&lt;&gt;"",#REF!,"")</f>
        <v>#REF!</v>
      </c>
      <c r="B1177" s="63" t="e">
        <f>IF(#REF!&lt;&gt;"",#REF!,"")</f>
        <v>#REF!</v>
      </c>
      <c r="C1177" s="63" t="e">
        <f>IF(#REF!&lt;&gt;"",#REF!,"")</f>
        <v>#REF!</v>
      </c>
      <c r="D1177" s="63" t="e">
        <f>IF(#REF!&lt;&gt;"",#REF!,"")</f>
        <v>#REF!</v>
      </c>
      <c r="E1177" s="63" t="e">
        <f>IF(#REF!&lt;&gt;"",#REF!,"")</f>
        <v>#REF!</v>
      </c>
      <c r="F1177" s="63" t="e">
        <f>IF(#REF!&lt;&gt;"",#REF!,"")</f>
        <v>#REF!</v>
      </c>
      <c r="G1177" s="64" t="e">
        <f>IF(#REF!&lt;&gt;"",#REF!,"")</f>
        <v>#REF!</v>
      </c>
      <c r="H1177" s="64" t="e">
        <f>IF(#REF!&lt;&gt;"",#REF!,"")</f>
        <v>#REF!</v>
      </c>
      <c r="I1177" s="64" t="e">
        <f>IF(ISNA(VLOOKUP(B1177,Base!$B$3:$I$198,8,0)),"",IF(VLOOKUP(B1177,Base!$B$3:$I$198,8,0)&gt;42468,VLOOKUP(B1177,Base!$B$3:$I$198,8,0),""))</f>
        <v>#REF!</v>
      </c>
      <c r="J1177" s="63" t="e">
        <f t="shared" si="36"/>
        <v>#REF!</v>
      </c>
      <c r="K1177" s="69" t="e">
        <f t="shared" si="37"/>
        <v>#REF!</v>
      </c>
    </row>
    <row r="1178" spans="1:11" x14ac:dyDescent="0.25">
      <c r="A1178" s="63" t="e">
        <f>IF(#REF!&lt;&gt;"",#REF!,"")</f>
        <v>#REF!</v>
      </c>
      <c r="B1178" s="63" t="e">
        <f>IF(#REF!&lt;&gt;"",#REF!,"")</f>
        <v>#REF!</v>
      </c>
      <c r="C1178" s="63" t="e">
        <f>IF(#REF!&lt;&gt;"",#REF!,"")</f>
        <v>#REF!</v>
      </c>
      <c r="D1178" s="63" t="e">
        <f>IF(#REF!&lt;&gt;"",#REF!,"")</f>
        <v>#REF!</v>
      </c>
      <c r="E1178" s="63" t="e">
        <f>IF(#REF!&lt;&gt;"",#REF!,"")</f>
        <v>#REF!</v>
      </c>
      <c r="F1178" s="63" t="e">
        <f>IF(#REF!&lt;&gt;"",#REF!,"")</f>
        <v>#REF!</v>
      </c>
      <c r="G1178" s="64" t="e">
        <f>IF(#REF!&lt;&gt;"",#REF!,"")</f>
        <v>#REF!</v>
      </c>
      <c r="H1178" s="64" t="e">
        <f>IF(#REF!&lt;&gt;"",#REF!,"")</f>
        <v>#REF!</v>
      </c>
      <c r="I1178" s="64" t="e">
        <f>IF(ISNA(VLOOKUP(B1178,Base!$B$3:$I$198,8,0)),"",IF(VLOOKUP(B1178,Base!$B$3:$I$198,8,0)&gt;42468,VLOOKUP(B1178,Base!$B$3:$I$198,8,0),""))</f>
        <v>#REF!</v>
      </c>
      <c r="J1178" s="63" t="e">
        <f t="shared" si="36"/>
        <v>#REF!</v>
      </c>
      <c r="K1178" s="69" t="e">
        <f t="shared" si="37"/>
        <v>#REF!</v>
      </c>
    </row>
    <row r="1179" spans="1:11" x14ac:dyDescent="0.25">
      <c r="A1179" s="63" t="e">
        <f>IF(#REF!&lt;&gt;"",#REF!,"")</f>
        <v>#REF!</v>
      </c>
      <c r="B1179" s="63" t="e">
        <f>IF(#REF!&lt;&gt;"",#REF!,"")</f>
        <v>#REF!</v>
      </c>
      <c r="C1179" s="63" t="e">
        <f>IF(#REF!&lt;&gt;"",#REF!,"")</f>
        <v>#REF!</v>
      </c>
      <c r="D1179" s="63" t="e">
        <f>IF(#REF!&lt;&gt;"",#REF!,"")</f>
        <v>#REF!</v>
      </c>
      <c r="E1179" s="63" t="e">
        <f>IF(#REF!&lt;&gt;"",#REF!,"")</f>
        <v>#REF!</v>
      </c>
      <c r="F1179" s="63" t="e">
        <f>IF(#REF!&lt;&gt;"",#REF!,"")</f>
        <v>#REF!</v>
      </c>
      <c r="G1179" s="64" t="e">
        <f>IF(#REF!&lt;&gt;"",#REF!,"")</f>
        <v>#REF!</v>
      </c>
      <c r="H1179" s="64" t="e">
        <f>IF(#REF!&lt;&gt;"",#REF!,"")</f>
        <v>#REF!</v>
      </c>
      <c r="I1179" s="64" t="e">
        <f>IF(ISNA(VLOOKUP(B1179,Base!$B$3:$I$198,8,0)),"",IF(VLOOKUP(B1179,Base!$B$3:$I$198,8,0)&gt;42468,VLOOKUP(B1179,Base!$B$3:$I$198,8,0),""))</f>
        <v>#REF!</v>
      </c>
      <c r="J1179" s="63" t="e">
        <f t="shared" si="36"/>
        <v>#REF!</v>
      </c>
      <c r="K1179" s="69" t="e">
        <f t="shared" si="37"/>
        <v>#REF!</v>
      </c>
    </row>
    <row r="1180" spans="1:11" x14ac:dyDescent="0.25">
      <c r="A1180" s="63" t="e">
        <f>IF(#REF!&lt;&gt;"",#REF!,"")</f>
        <v>#REF!</v>
      </c>
      <c r="B1180" s="63" t="e">
        <f>IF(#REF!&lt;&gt;"",#REF!,"")</f>
        <v>#REF!</v>
      </c>
      <c r="C1180" s="63" t="e">
        <f>IF(#REF!&lt;&gt;"",#REF!,"")</f>
        <v>#REF!</v>
      </c>
      <c r="D1180" s="63" t="e">
        <f>IF(#REF!&lt;&gt;"",#REF!,"")</f>
        <v>#REF!</v>
      </c>
      <c r="E1180" s="63" t="e">
        <f>IF(#REF!&lt;&gt;"",#REF!,"")</f>
        <v>#REF!</v>
      </c>
      <c r="F1180" s="63" t="e">
        <f>IF(#REF!&lt;&gt;"",#REF!,"")</f>
        <v>#REF!</v>
      </c>
      <c r="G1180" s="64" t="e">
        <f>IF(#REF!&lt;&gt;"",#REF!,"")</f>
        <v>#REF!</v>
      </c>
      <c r="H1180" s="64" t="e">
        <f>IF(#REF!&lt;&gt;"",#REF!,"")</f>
        <v>#REF!</v>
      </c>
      <c r="I1180" s="64" t="e">
        <f>IF(ISNA(VLOOKUP(B1180,Base!$B$3:$I$198,8,0)),"",IF(VLOOKUP(B1180,Base!$B$3:$I$198,8,0)&gt;42468,VLOOKUP(B1180,Base!$B$3:$I$198,8,0),""))</f>
        <v>#REF!</v>
      </c>
      <c r="J1180" s="63" t="e">
        <f t="shared" si="36"/>
        <v>#REF!</v>
      </c>
      <c r="K1180" s="69" t="e">
        <f t="shared" si="37"/>
        <v>#REF!</v>
      </c>
    </row>
    <row r="1181" spans="1:11" x14ac:dyDescent="0.25">
      <c r="A1181" s="63" t="e">
        <f>IF(#REF!&lt;&gt;"",#REF!,"")</f>
        <v>#REF!</v>
      </c>
      <c r="B1181" s="63" t="e">
        <f>IF(#REF!&lt;&gt;"",#REF!,"")</f>
        <v>#REF!</v>
      </c>
      <c r="C1181" s="63" t="e">
        <f>IF(#REF!&lt;&gt;"",#REF!,"")</f>
        <v>#REF!</v>
      </c>
      <c r="D1181" s="63" t="e">
        <f>IF(#REF!&lt;&gt;"",#REF!,"")</f>
        <v>#REF!</v>
      </c>
      <c r="E1181" s="63" t="e">
        <f>IF(#REF!&lt;&gt;"",#REF!,"")</f>
        <v>#REF!</v>
      </c>
      <c r="F1181" s="63" t="e">
        <f>IF(#REF!&lt;&gt;"",#REF!,"")</f>
        <v>#REF!</v>
      </c>
      <c r="G1181" s="64" t="e">
        <f>IF(#REF!&lt;&gt;"",#REF!,"")</f>
        <v>#REF!</v>
      </c>
      <c r="H1181" s="64" t="e">
        <f>IF(#REF!&lt;&gt;"",#REF!,"")</f>
        <v>#REF!</v>
      </c>
      <c r="I1181" s="64" t="e">
        <f>IF(ISNA(VLOOKUP(B1181,Base!$B$3:$I$198,8,0)),"",IF(VLOOKUP(B1181,Base!$B$3:$I$198,8,0)&gt;42468,VLOOKUP(B1181,Base!$B$3:$I$198,8,0),""))</f>
        <v>#REF!</v>
      </c>
      <c r="J1181" s="63" t="e">
        <f t="shared" si="36"/>
        <v>#REF!</v>
      </c>
      <c r="K1181" s="69" t="e">
        <f t="shared" si="37"/>
        <v>#REF!</v>
      </c>
    </row>
    <row r="1182" spans="1:11" x14ac:dyDescent="0.25">
      <c r="A1182" s="63" t="e">
        <f>IF(#REF!&lt;&gt;"",#REF!,"")</f>
        <v>#REF!</v>
      </c>
      <c r="B1182" s="63" t="e">
        <f>IF(#REF!&lt;&gt;"",#REF!,"")</f>
        <v>#REF!</v>
      </c>
      <c r="C1182" s="63" t="e">
        <f>IF(#REF!&lt;&gt;"",#REF!,"")</f>
        <v>#REF!</v>
      </c>
      <c r="D1182" s="63" t="e">
        <f>IF(#REF!&lt;&gt;"",#REF!,"")</f>
        <v>#REF!</v>
      </c>
      <c r="E1182" s="63" t="e">
        <f>IF(#REF!&lt;&gt;"",#REF!,"")</f>
        <v>#REF!</v>
      </c>
      <c r="F1182" s="63" t="e">
        <f>IF(#REF!&lt;&gt;"",#REF!,"")</f>
        <v>#REF!</v>
      </c>
      <c r="G1182" s="64" t="e">
        <f>IF(#REF!&lt;&gt;"",#REF!,"")</f>
        <v>#REF!</v>
      </c>
      <c r="H1182" s="64" t="e">
        <f>IF(#REF!&lt;&gt;"",#REF!,"")</f>
        <v>#REF!</v>
      </c>
      <c r="I1182" s="64" t="e">
        <f>IF(ISNA(VLOOKUP(B1182,Base!$B$3:$I$198,8,0)),"",IF(VLOOKUP(B1182,Base!$B$3:$I$198,8,0)&gt;42468,VLOOKUP(B1182,Base!$B$3:$I$198,8,0),""))</f>
        <v>#REF!</v>
      </c>
      <c r="J1182" s="63" t="e">
        <f t="shared" si="36"/>
        <v>#REF!</v>
      </c>
      <c r="K1182" s="69" t="e">
        <f t="shared" si="37"/>
        <v>#REF!</v>
      </c>
    </row>
    <row r="1183" spans="1:11" x14ac:dyDescent="0.25">
      <c r="A1183" s="63" t="e">
        <f>IF(#REF!&lt;&gt;"",#REF!,"")</f>
        <v>#REF!</v>
      </c>
      <c r="B1183" s="63" t="e">
        <f>IF(#REF!&lt;&gt;"",#REF!,"")</f>
        <v>#REF!</v>
      </c>
      <c r="C1183" s="63" t="e">
        <f>IF(#REF!&lt;&gt;"",#REF!,"")</f>
        <v>#REF!</v>
      </c>
      <c r="D1183" s="63" t="e">
        <f>IF(#REF!&lt;&gt;"",#REF!,"")</f>
        <v>#REF!</v>
      </c>
      <c r="E1183" s="63" t="e">
        <f>IF(#REF!&lt;&gt;"",#REF!,"")</f>
        <v>#REF!</v>
      </c>
      <c r="F1183" s="63" t="e">
        <f>IF(#REF!&lt;&gt;"",#REF!,"")</f>
        <v>#REF!</v>
      </c>
      <c r="G1183" s="64" t="e">
        <f>IF(#REF!&lt;&gt;"",#REF!,"")</f>
        <v>#REF!</v>
      </c>
      <c r="H1183" s="64" t="e">
        <f>IF(#REF!&lt;&gt;"",#REF!,"")</f>
        <v>#REF!</v>
      </c>
      <c r="I1183" s="64" t="e">
        <f>IF(ISNA(VLOOKUP(B1183,Base!$B$3:$I$198,8,0)),"",IF(VLOOKUP(B1183,Base!$B$3:$I$198,8,0)&gt;42468,VLOOKUP(B1183,Base!$B$3:$I$198,8,0),""))</f>
        <v>#REF!</v>
      </c>
      <c r="J1183" s="63" t="e">
        <f t="shared" si="36"/>
        <v>#REF!</v>
      </c>
      <c r="K1183" s="69" t="e">
        <f t="shared" si="37"/>
        <v>#REF!</v>
      </c>
    </row>
    <row r="1184" spans="1:11" x14ac:dyDescent="0.25">
      <c r="A1184" s="63" t="e">
        <f>IF(#REF!&lt;&gt;"",#REF!,"")</f>
        <v>#REF!</v>
      </c>
      <c r="B1184" s="63" t="e">
        <f>IF(#REF!&lt;&gt;"",#REF!,"")</f>
        <v>#REF!</v>
      </c>
      <c r="C1184" s="63" t="e">
        <f>IF(#REF!&lt;&gt;"",#REF!,"")</f>
        <v>#REF!</v>
      </c>
      <c r="D1184" s="63" t="e">
        <f>IF(#REF!&lt;&gt;"",#REF!,"")</f>
        <v>#REF!</v>
      </c>
      <c r="E1184" s="63" t="e">
        <f>IF(#REF!&lt;&gt;"",#REF!,"")</f>
        <v>#REF!</v>
      </c>
      <c r="F1184" s="63" t="e">
        <f>IF(#REF!&lt;&gt;"",#REF!,"")</f>
        <v>#REF!</v>
      </c>
      <c r="G1184" s="64" t="e">
        <f>IF(#REF!&lt;&gt;"",#REF!,"")</f>
        <v>#REF!</v>
      </c>
      <c r="H1184" s="64" t="e">
        <f>IF(#REF!&lt;&gt;"",#REF!,"")</f>
        <v>#REF!</v>
      </c>
      <c r="I1184" s="64" t="e">
        <f>IF(ISNA(VLOOKUP(B1184,Base!$B$3:$I$198,8,0)),"",IF(VLOOKUP(B1184,Base!$B$3:$I$198,8,0)&gt;42468,VLOOKUP(B1184,Base!$B$3:$I$198,8,0),""))</f>
        <v>#REF!</v>
      </c>
      <c r="J1184" s="63" t="e">
        <f t="shared" si="36"/>
        <v>#REF!</v>
      </c>
      <c r="K1184" s="69" t="e">
        <f t="shared" si="37"/>
        <v>#REF!</v>
      </c>
    </row>
    <row r="1185" spans="1:11" x14ac:dyDescent="0.25">
      <c r="A1185" s="63" t="e">
        <f>IF(#REF!&lt;&gt;"",#REF!,"")</f>
        <v>#REF!</v>
      </c>
      <c r="B1185" s="63" t="e">
        <f>IF(#REF!&lt;&gt;"",#REF!,"")</f>
        <v>#REF!</v>
      </c>
      <c r="C1185" s="63" t="e">
        <f>IF(#REF!&lt;&gt;"",#REF!,"")</f>
        <v>#REF!</v>
      </c>
      <c r="D1185" s="63" t="e">
        <f>IF(#REF!&lt;&gt;"",#REF!,"")</f>
        <v>#REF!</v>
      </c>
      <c r="E1185" s="63" t="e">
        <f>IF(#REF!&lt;&gt;"",#REF!,"")</f>
        <v>#REF!</v>
      </c>
      <c r="F1185" s="63" t="e">
        <f>IF(#REF!&lt;&gt;"",#REF!,"")</f>
        <v>#REF!</v>
      </c>
      <c r="G1185" s="64" t="e">
        <f>IF(#REF!&lt;&gt;"",#REF!,"")</f>
        <v>#REF!</v>
      </c>
      <c r="H1185" s="64" t="e">
        <f>IF(#REF!&lt;&gt;"",#REF!,"")</f>
        <v>#REF!</v>
      </c>
      <c r="I1185" s="64" t="e">
        <f>IF(ISNA(VLOOKUP(B1185,Base!$B$3:$I$198,8,0)),"",IF(VLOOKUP(B1185,Base!$B$3:$I$198,8,0)&gt;42468,VLOOKUP(B1185,Base!$B$3:$I$198,8,0),""))</f>
        <v>#REF!</v>
      </c>
      <c r="J1185" s="63" t="e">
        <f t="shared" si="36"/>
        <v>#REF!</v>
      </c>
      <c r="K1185" s="69" t="e">
        <f t="shared" si="37"/>
        <v>#REF!</v>
      </c>
    </row>
    <row r="1186" spans="1:11" x14ac:dyDescent="0.25">
      <c r="A1186" s="63" t="e">
        <f>IF(#REF!&lt;&gt;"",#REF!,"")</f>
        <v>#REF!</v>
      </c>
      <c r="B1186" s="63" t="e">
        <f>IF(#REF!&lt;&gt;"",#REF!,"")</f>
        <v>#REF!</v>
      </c>
      <c r="C1186" s="63" t="e">
        <f>IF(#REF!&lt;&gt;"",#REF!,"")</f>
        <v>#REF!</v>
      </c>
      <c r="D1186" s="63" t="e">
        <f>IF(#REF!&lt;&gt;"",#REF!,"")</f>
        <v>#REF!</v>
      </c>
      <c r="E1186" s="63" t="e">
        <f>IF(#REF!&lt;&gt;"",#REF!,"")</f>
        <v>#REF!</v>
      </c>
      <c r="F1186" s="63" t="e">
        <f>IF(#REF!&lt;&gt;"",#REF!,"")</f>
        <v>#REF!</v>
      </c>
      <c r="G1186" s="64" t="e">
        <f>IF(#REF!&lt;&gt;"",#REF!,"")</f>
        <v>#REF!</v>
      </c>
      <c r="H1186" s="64" t="e">
        <f>IF(#REF!&lt;&gt;"",#REF!,"")</f>
        <v>#REF!</v>
      </c>
      <c r="I1186" s="64" t="e">
        <f>IF(ISNA(VLOOKUP(B1186,Base!$B$3:$I$198,8,0)),"",IF(VLOOKUP(B1186,Base!$B$3:$I$198,8,0)&gt;42468,VLOOKUP(B1186,Base!$B$3:$I$198,8,0),""))</f>
        <v>#REF!</v>
      </c>
      <c r="J1186" s="63" t="e">
        <f t="shared" si="36"/>
        <v>#REF!</v>
      </c>
      <c r="K1186" s="69" t="e">
        <f t="shared" si="37"/>
        <v>#REF!</v>
      </c>
    </row>
    <row r="1187" spans="1:11" x14ac:dyDescent="0.25">
      <c r="A1187" s="63" t="e">
        <f>IF(#REF!&lt;&gt;"",#REF!,"")</f>
        <v>#REF!</v>
      </c>
      <c r="B1187" s="63" t="e">
        <f>IF(#REF!&lt;&gt;"",#REF!,"")</f>
        <v>#REF!</v>
      </c>
      <c r="C1187" s="63" t="e">
        <f>IF(#REF!&lt;&gt;"",#REF!,"")</f>
        <v>#REF!</v>
      </c>
      <c r="D1187" s="63" t="e">
        <f>IF(#REF!&lt;&gt;"",#REF!,"")</f>
        <v>#REF!</v>
      </c>
      <c r="E1187" s="63" t="e">
        <f>IF(#REF!&lt;&gt;"",#REF!,"")</f>
        <v>#REF!</v>
      </c>
      <c r="F1187" s="63" t="e">
        <f>IF(#REF!&lt;&gt;"",#REF!,"")</f>
        <v>#REF!</v>
      </c>
      <c r="G1187" s="64" t="e">
        <f>IF(#REF!&lt;&gt;"",#REF!,"")</f>
        <v>#REF!</v>
      </c>
      <c r="H1187" s="64" t="e">
        <f>IF(#REF!&lt;&gt;"",#REF!,"")</f>
        <v>#REF!</v>
      </c>
      <c r="I1187" s="64" t="e">
        <f>IF(ISNA(VLOOKUP(B1187,Base!$B$3:$I$198,8,0)),"",IF(VLOOKUP(B1187,Base!$B$3:$I$198,8,0)&gt;42468,VLOOKUP(B1187,Base!$B$3:$I$198,8,0),""))</f>
        <v>#REF!</v>
      </c>
      <c r="J1187" s="63" t="e">
        <f t="shared" si="36"/>
        <v>#REF!</v>
      </c>
      <c r="K1187" s="69" t="e">
        <f t="shared" si="37"/>
        <v>#REF!</v>
      </c>
    </row>
    <row r="1188" spans="1:11" x14ac:dyDescent="0.25">
      <c r="A1188" s="63" t="e">
        <f>IF(#REF!&lt;&gt;"",#REF!,"")</f>
        <v>#REF!</v>
      </c>
      <c r="B1188" s="63" t="e">
        <f>IF(#REF!&lt;&gt;"",#REF!,"")</f>
        <v>#REF!</v>
      </c>
      <c r="C1188" s="63" t="e">
        <f>IF(#REF!&lt;&gt;"",#REF!,"")</f>
        <v>#REF!</v>
      </c>
      <c r="D1188" s="63" t="e">
        <f>IF(#REF!&lt;&gt;"",#REF!,"")</f>
        <v>#REF!</v>
      </c>
      <c r="E1188" s="63" t="e">
        <f>IF(#REF!&lt;&gt;"",#REF!,"")</f>
        <v>#REF!</v>
      </c>
      <c r="F1188" s="63" t="e">
        <f>IF(#REF!&lt;&gt;"",#REF!,"")</f>
        <v>#REF!</v>
      </c>
      <c r="G1188" s="64" t="e">
        <f>IF(#REF!&lt;&gt;"",#REF!,"")</f>
        <v>#REF!</v>
      </c>
      <c r="H1188" s="64" t="e">
        <f>IF(#REF!&lt;&gt;"",#REF!,"")</f>
        <v>#REF!</v>
      </c>
      <c r="I1188" s="64" t="e">
        <f>IF(ISNA(VLOOKUP(B1188,Base!$B$3:$I$198,8,0)),"",IF(VLOOKUP(B1188,Base!$B$3:$I$198,8,0)&gt;42468,VLOOKUP(B1188,Base!$B$3:$I$198,8,0),""))</f>
        <v>#REF!</v>
      </c>
      <c r="J1188" s="63" t="e">
        <f t="shared" si="36"/>
        <v>#REF!</v>
      </c>
      <c r="K1188" s="69" t="e">
        <f t="shared" si="37"/>
        <v>#REF!</v>
      </c>
    </row>
    <row r="1189" spans="1:11" x14ac:dyDescent="0.25">
      <c r="A1189" s="63" t="e">
        <f>IF(#REF!&lt;&gt;"",#REF!,"")</f>
        <v>#REF!</v>
      </c>
      <c r="B1189" s="63" t="e">
        <f>IF(#REF!&lt;&gt;"",#REF!,"")</f>
        <v>#REF!</v>
      </c>
      <c r="C1189" s="63" t="e">
        <f>IF(#REF!&lt;&gt;"",#REF!,"")</f>
        <v>#REF!</v>
      </c>
      <c r="D1189" s="63" t="e">
        <f>IF(#REF!&lt;&gt;"",#REF!,"")</f>
        <v>#REF!</v>
      </c>
      <c r="E1189" s="63" t="e">
        <f>IF(#REF!&lt;&gt;"",#REF!,"")</f>
        <v>#REF!</v>
      </c>
      <c r="F1189" s="63" t="e">
        <f>IF(#REF!&lt;&gt;"",#REF!,"")</f>
        <v>#REF!</v>
      </c>
      <c r="G1189" s="64" t="e">
        <f>IF(#REF!&lt;&gt;"",#REF!,"")</f>
        <v>#REF!</v>
      </c>
      <c r="H1189" s="64" t="e">
        <f>IF(#REF!&lt;&gt;"",#REF!,"")</f>
        <v>#REF!</v>
      </c>
      <c r="I1189" s="64" t="e">
        <f>IF(ISNA(VLOOKUP(B1189,Base!$B$3:$I$198,8,0)),"",IF(VLOOKUP(B1189,Base!$B$3:$I$198,8,0)&gt;42468,VLOOKUP(B1189,Base!$B$3:$I$198,8,0),""))</f>
        <v>#REF!</v>
      </c>
      <c r="J1189" s="63" t="e">
        <f t="shared" si="36"/>
        <v>#REF!</v>
      </c>
      <c r="K1189" s="69" t="e">
        <f t="shared" si="37"/>
        <v>#REF!</v>
      </c>
    </row>
    <row r="1190" spans="1:11" x14ac:dyDescent="0.25">
      <c r="A1190" s="63" t="e">
        <f>IF(#REF!&lt;&gt;"",#REF!,"")</f>
        <v>#REF!</v>
      </c>
      <c r="B1190" s="63" t="e">
        <f>IF(#REF!&lt;&gt;"",#REF!,"")</f>
        <v>#REF!</v>
      </c>
      <c r="C1190" s="63" t="e">
        <f>IF(#REF!&lt;&gt;"",#REF!,"")</f>
        <v>#REF!</v>
      </c>
      <c r="D1190" s="63" t="e">
        <f>IF(#REF!&lt;&gt;"",#REF!,"")</f>
        <v>#REF!</v>
      </c>
      <c r="E1190" s="63" t="e">
        <f>IF(#REF!&lt;&gt;"",#REF!,"")</f>
        <v>#REF!</v>
      </c>
      <c r="F1190" s="63" t="e">
        <f>IF(#REF!&lt;&gt;"",#REF!,"")</f>
        <v>#REF!</v>
      </c>
      <c r="G1190" s="64" t="e">
        <f>IF(#REF!&lt;&gt;"",#REF!,"")</f>
        <v>#REF!</v>
      </c>
      <c r="H1190" s="64" t="e">
        <f>IF(#REF!&lt;&gt;"",#REF!,"")</f>
        <v>#REF!</v>
      </c>
      <c r="I1190" s="64" t="e">
        <f>IF(ISNA(VLOOKUP(B1190,Base!$B$3:$I$198,8,0)),"",IF(VLOOKUP(B1190,Base!$B$3:$I$198,8,0)&gt;42468,VLOOKUP(B1190,Base!$B$3:$I$198,8,0),""))</f>
        <v>#REF!</v>
      </c>
      <c r="J1190" s="63" t="e">
        <f t="shared" si="36"/>
        <v>#REF!</v>
      </c>
      <c r="K1190" s="69" t="e">
        <f t="shared" si="37"/>
        <v>#REF!</v>
      </c>
    </row>
    <row r="1191" spans="1:11" x14ac:dyDescent="0.25">
      <c r="A1191" s="63" t="e">
        <f>IF(#REF!&lt;&gt;"",#REF!,"")</f>
        <v>#REF!</v>
      </c>
      <c r="B1191" s="63" t="e">
        <f>IF(#REF!&lt;&gt;"",#REF!,"")</f>
        <v>#REF!</v>
      </c>
      <c r="C1191" s="63" t="e">
        <f>IF(#REF!&lt;&gt;"",#REF!,"")</f>
        <v>#REF!</v>
      </c>
      <c r="D1191" s="63" t="e">
        <f>IF(#REF!&lt;&gt;"",#REF!,"")</f>
        <v>#REF!</v>
      </c>
      <c r="E1191" s="63" t="e">
        <f>IF(#REF!&lt;&gt;"",#REF!,"")</f>
        <v>#REF!</v>
      </c>
      <c r="F1191" s="63" t="e">
        <f>IF(#REF!&lt;&gt;"",#REF!,"")</f>
        <v>#REF!</v>
      </c>
      <c r="G1191" s="64" t="e">
        <f>IF(#REF!&lt;&gt;"",#REF!,"")</f>
        <v>#REF!</v>
      </c>
      <c r="H1191" s="64" t="e">
        <f>IF(#REF!&lt;&gt;"",#REF!,"")</f>
        <v>#REF!</v>
      </c>
      <c r="I1191" s="64" t="e">
        <f>IF(ISNA(VLOOKUP(B1191,Base!$B$3:$I$198,8,0)),"",IF(VLOOKUP(B1191,Base!$B$3:$I$198,8,0)&gt;42468,VLOOKUP(B1191,Base!$B$3:$I$198,8,0),""))</f>
        <v>#REF!</v>
      </c>
      <c r="J1191" s="63" t="e">
        <f t="shared" si="36"/>
        <v>#REF!</v>
      </c>
      <c r="K1191" s="69" t="e">
        <f t="shared" si="37"/>
        <v>#REF!</v>
      </c>
    </row>
    <row r="1192" spans="1:11" x14ac:dyDescent="0.25">
      <c r="A1192" s="63" t="e">
        <f>IF(#REF!&lt;&gt;"",#REF!,"")</f>
        <v>#REF!</v>
      </c>
      <c r="B1192" s="63" t="e">
        <f>IF(#REF!&lt;&gt;"",#REF!,"")</f>
        <v>#REF!</v>
      </c>
      <c r="C1192" s="63" t="e">
        <f>IF(#REF!&lt;&gt;"",#REF!,"")</f>
        <v>#REF!</v>
      </c>
      <c r="D1192" s="63" t="e">
        <f>IF(#REF!&lt;&gt;"",#REF!,"")</f>
        <v>#REF!</v>
      </c>
      <c r="E1192" s="63" t="e">
        <f>IF(#REF!&lt;&gt;"",#REF!,"")</f>
        <v>#REF!</v>
      </c>
      <c r="F1192" s="63" t="e">
        <f>IF(#REF!&lt;&gt;"",#REF!,"")</f>
        <v>#REF!</v>
      </c>
      <c r="G1192" s="64" t="e">
        <f>IF(#REF!&lt;&gt;"",#REF!,"")</f>
        <v>#REF!</v>
      </c>
      <c r="H1192" s="64" t="e">
        <f>IF(#REF!&lt;&gt;"",#REF!,"")</f>
        <v>#REF!</v>
      </c>
      <c r="I1192" s="64" t="e">
        <f>IF(ISNA(VLOOKUP(B1192,Base!$B$3:$I$198,8,0)),"",IF(VLOOKUP(B1192,Base!$B$3:$I$198,8,0)&gt;42468,VLOOKUP(B1192,Base!$B$3:$I$198,8,0),""))</f>
        <v>#REF!</v>
      </c>
      <c r="J1192" s="63" t="e">
        <f t="shared" si="36"/>
        <v>#REF!</v>
      </c>
      <c r="K1192" s="69" t="e">
        <f t="shared" si="37"/>
        <v>#REF!</v>
      </c>
    </row>
    <row r="1193" spans="1:11" x14ac:dyDescent="0.25">
      <c r="A1193" s="63" t="e">
        <f>IF(#REF!&lt;&gt;"",#REF!,"")</f>
        <v>#REF!</v>
      </c>
      <c r="B1193" s="63" t="e">
        <f>IF(#REF!&lt;&gt;"",#REF!,"")</f>
        <v>#REF!</v>
      </c>
      <c r="C1193" s="63" t="e">
        <f>IF(#REF!&lt;&gt;"",#REF!,"")</f>
        <v>#REF!</v>
      </c>
      <c r="D1193" s="63" t="e">
        <f>IF(#REF!&lt;&gt;"",#REF!,"")</f>
        <v>#REF!</v>
      </c>
      <c r="E1193" s="63" t="e">
        <f>IF(#REF!&lt;&gt;"",#REF!,"")</f>
        <v>#REF!</v>
      </c>
      <c r="F1193" s="63" t="e">
        <f>IF(#REF!&lt;&gt;"",#REF!,"")</f>
        <v>#REF!</v>
      </c>
      <c r="G1193" s="64" t="e">
        <f>IF(#REF!&lt;&gt;"",#REF!,"")</f>
        <v>#REF!</v>
      </c>
      <c r="H1193" s="64" t="e">
        <f>IF(#REF!&lt;&gt;"",#REF!,"")</f>
        <v>#REF!</v>
      </c>
      <c r="I1193" s="64" t="e">
        <f>IF(ISNA(VLOOKUP(B1193,Base!$B$3:$I$198,8,0)),"",IF(VLOOKUP(B1193,Base!$B$3:$I$198,8,0)&gt;42468,VLOOKUP(B1193,Base!$B$3:$I$198,8,0),""))</f>
        <v>#REF!</v>
      </c>
      <c r="J1193" s="63" t="e">
        <f t="shared" si="36"/>
        <v>#REF!</v>
      </c>
      <c r="K1193" s="69" t="e">
        <f t="shared" si="37"/>
        <v>#REF!</v>
      </c>
    </row>
    <row r="1194" spans="1:11" x14ac:dyDescent="0.25">
      <c r="A1194" s="63" t="e">
        <f>IF(#REF!&lt;&gt;"",#REF!,"")</f>
        <v>#REF!</v>
      </c>
      <c r="B1194" s="63" t="e">
        <f>IF(#REF!&lt;&gt;"",#REF!,"")</f>
        <v>#REF!</v>
      </c>
      <c r="C1194" s="63" t="e">
        <f>IF(#REF!&lt;&gt;"",#REF!,"")</f>
        <v>#REF!</v>
      </c>
      <c r="D1194" s="63" t="e">
        <f>IF(#REF!&lt;&gt;"",#REF!,"")</f>
        <v>#REF!</v>
      </c>
      <c r="E1194" s="63" t="e">
        <f>IF(#REF!&lt;&gt;"",#REF!,"")</f>
        <v>#REF!</v>
      </c>
      <c r="F1194" s="63" t="e">
        <f>IF(#REF!&lt;&gt;"",#REF!,"")</f>
        <v>#REF!</v>
      </c>
      <c r="G1194" s="64" t="e">
        <f>IF(#REF!&lt;&gt;"",#REF!,"")</f>
        <v>#REF!</v>
      </c>
      <c r="H1194" s="64" t="e">
        <f>IF(#REF!&lt;&gt;"",#REF!,"")</f>
        <v>#REF!</v>
      </c>
      <c r="I1194" s="64" t="e">
        <f>IF(ISNA(VLOOKUP(B1194,Base!$B$3:$I$198,8,0)),"",IF(VLOOKUP(B1194,Base!$B$3:$I$198,8,0)&gt;42468,VLOOKUP(B1194,Base!$B$3:$I$198,8,0),""))</f>
        <v>#REF!</v>
      </c>
      <c r="J1194" s="63" t="e">
        <f t="shared" si="36"/>
        <v>#REF!</v>
      </c>
      <c r="K1194" s="69" t="e">
        <f t="shared" si="37"/>
        <v>#REF!</v>
      </c>
    </row>
    <row r="1195" spans="1:11" x14ac:dyDescent="0.25">
      <c r="A1195" s="63" t="e">
        <f>IF(#REF!&lt;&gt;"",#REF!,"")</f>
        <v>#REF!</v>
      </c>
      <c r="B1195" s="63" t="e">
        <f>IF(#REF!&lt;&gt;"",#REF!,"")</f>
        <v>#REF!</v>
      </c>
      <c r="C1195" s="63" t="e">
        <f>IF(#REF!&lt;&gt;"",#REF!,"")</f>
        <v>#REF!</v>
      </c>
      <c r="D1195" s="63" t="e">
        <f>IF(#REF!&lt;&gt;"",#REF!,"")</f>
        <v>#REF!</v>
      </c>
      <c r="E1195" s="63" t="e">
        <f>IF(#REF!&lt;&gt;"",#REF!,"")</f>
        <v>#REF!</v>
      </c>
      <c r="F1195" s="63" t="e">
        <f>IF(#REF!&lt;&gt;"",#REF!,"")</f>
        <v>#REF!</v>
      </c>
      <c r="G1195" s="64" t="e">
        <f>IF(#REF!&lt;&gt;"",#REF!,"")</f>
        <v>#REF!</v>
      </c>
      <c r="H1195" s="64" t="e">
        <f>IF(#REF!&lt;&gt;"",#REF!,"")</f>
        <v>#REF!</v>
      </c>
      <c r="I1195" s="64" t="e">
        <f>IF(ISNA(VLOOKUP(B1195,Base!$B$3:$I$198,8,0)),"",IF(VLOOKUP(B1195,Base!$B$3:$I$198,8,0)&gt;42468,VLOOKUP(B1195,Base!$B$3:$I$198,8,0),""))</f>
        <v>#REF!</v>
      </c>
      <c r="J1195" s="63" t="e">
        <f t="shared" si="36"/>
        <v>#REF!</v>
      </c>
      <c r="K1195" s="69" t="e">
        <f t="shared" si="37"/>
        <v>#REF!</v>
      </c>
    </row>
    <row r="1196" spans="1:11" x14ac:dyDescent="0.25">
      <c r="A1196" s="63" t="e">
        <f>IF(#REF!&lt;&gt;"",#REF!,"")</f>
        <v>#REF!</v>
      </c>
      <c r="B1196" s="63" t="e">
        <f>IF(#REF!&lt;&gt;"",#REF!,"")</f>
        <v>#REF!</v>
      </c>
      <c r="C1196" s="63" t="e">
        <f>IF(#REF!&lt;&gt;"",#REF!,"")</f>
        <v>#REF!</v>
      </c>
      <c r="D1196" s="63" t="e">
        <f>IF(#REF!&lt;&gt;"",#REF!,"")</f>
        <v>#REF!</v>
      </c>
      <c r="E1196" s="63" t="e">
        <f>IF(#REF!&lt;&gt;"",#REF!,"")</f>
        <v>#REF!</v>
      </c>
      <c r="F1196" s="63" t="e">
        <f>IF(#REF!&lt;&gt;"",#REF!,"")</f>
        <v>#REF!</v>
      </c>
      <c r="G1196" s="64" t="e">
        <f>IF(#REF!&lt;&gt;"",#REF!,"")</f>
        <v>#REF!</v>
      </c>
      <c r="H1196" s="64" t="e">
        <f>IF(#REF!&lt;&gt;"",#REF!,"")</f>
        <v>#REF!</v>
      </c>
      <c r="I1196" s="64" t="e">
        <f>IF(ISNA(VLOOKUP(B1196,Base!$B$3:$I$198,8,0)),"",IF(VLOOKUP(B1196,Base!$B$3:$I$198,8,0)&gt;42468,VLOOKUP(B1196,Base!$B$3:$I$198,8,0),""))</f>
        <v>#REF!</v>
      </c>
      <c r="J1196" s="63" t="e">
        <f t="shared" si="36"/>
        <v>#REF!</v>
      </c>
      <c r="K1196" s="69" t="e">
        <f t="shared" si="37"/>
        <v>#REF!</v>
      </c>
    </row>
    <row r="1197" spans="1:11" x14ac:dyDescent="0.25">
      <c r="A1197" s="63" t="e">
        <f>IF(#REF!&lt;&gt;"",#REF!,"")</f>
        <v>#REF!</v>
      </c>
      <c r="B1197" s="63" t="e">
        <f>IF(#REF!&lt;&gt;"",#REF!,"")</f>
        <v>#REF!</v>
      </c>
      <c r="C1197" s="63" t="e">
        <f>IF(#REF!&lt;&gt;"",#REF!,"")</f>
        <v>#REF!</v>
      </c>
      <c r="D1197" s="63" t="e">
        <f>IF(#REF!&lt;&gt;"",#REF!,"")</f>
        <v>#REF!</v>
      </c>
      <c r="E1197" s="63" t="e">
        <f>IF(#REF!&lt;&gt;"",#REF!,"")</f>
        <v>#REF!</v>
      </c>
      <c r="F1197" s="63" t="e">
        <f>IF(#REF!&lt;&gt;"",#REF!,"")</f>
        <v>#REF!</v>
      </c>
      <c r="G1197" s="64" t="e">
        <f>IF(#REF!&lt;&gt;"",#REF!,"")</f>
        <v>#REF!</v>
      </c>
      <c r="H1197" s="64" t="e">
        <f>IF(#REF!&lt;&gt;"",#REF!,"")</f>
        <v>#REF!</v>
      </c>
      <c r="I1197" s="64" t="e">
        <f>IF(ISNA(VLOOKUP(B1197,Base!$B$3:$I$198,8,0)),"",IF(VLOOKUP(B1197,Base!$B$3:$I$198,8,0)&gt;42468,VLOOKUP(B1197,Base!$B$3:$I$198,8,0),""))</f>
        <v>#REF!</v>
      </c>
      <c r="J1197" s="63" t="e">
        <f t="shared" si="36"/>
        <v>#REF!</v>
      </c>
      <c r="K1197" s="69" t="e">
        <f t="shared" si="37"/>
        <v>#REF!</v>
      </c>
    </row>
    <row r="1198" spans="1:11" x14ac:dyDescent="0.25">
      <c r="A1198" s="63" t="e">
        <f>IF(#REF!&lt;&gt;"",#REF!,"")</f>
        <v>#REF!</v>
      </c>
      <c r="B1198" s="63" t="e">
        <f>IF(#REF!&lt;&gt;"",#REF!,"")</f>
        <v>#REF!</v>
      </c>
      <c r="C1198" s="63" t="e">
        <f>IF(#REF!&lt;&gt;"",#REF!,"")</f>
        <v>#REF!</v>
      </c>
      <c r="D1198" s="63" t="e">
        <f>IF(#REF!&lt;&gt;"",#REF!,"")</f>
        <v>#REF!</v>
      </c>
      <c r="E1198" s="63" t="e">
        <f>IF(#REF!&lt;&gt;"",#REF!,"")</f>
        <v>#REF!</v>
      </c>
      <c r="F1198" s="63" t="e">
        <f>IF(#REF!&lt;&gt;"",#REF!,"")</f>
        <v>#REF!</v>
      </c>
      <c r="G1198" s="64" t="e">
        <f>IF(#REF!&lt;&gt;"",#REF!,"")</f>
        <v>#REF!</v>
      </c>
      <c r="H1198" s="64" t="e">
        <f>IF(#REF!&lt;&gt;"",#REF!,"")</f>
        <v>#REF!</v>
      </c>
      <c r="I1198" s="64" t="e">
        <f>IF(ISNA(VLOOKUP(B1198,Base!$B$3:$I$198,8,0)),"",IF(VLOOKUP(B1198,Base!$B$3:$I$198,8,0)&gt;42468,VLOOKUP(B1198,Base!$B$3:$I$198,8,0),""))</f>
        <v>#REF!</v>
      </c>
      <c r="J1198" s="63" t="e">
        <f t="shared" si="36"/>
        <v>#REF!</v>
      </c>
      <c r="K1198" s="69" t="e">
        <f t="shared" si="37"/>
        <v>#REF!</v>
      </c>
    </row>
    <row r="1199" spans="1:11" x14ac:dyDescent="0.25">
      <c r="A1199" s="63" t="e">
        <f>IF(#REF!&lt;&gt;"",#REF!,"")</f>
        <v>#REF!</v>
      </c>
      <c r="B1199" s="63" t="e">
        <f>IF(#REF!&lt;&gt;"",#REF!,"")</f>
        <v>#REF!</v>
      </c>
      <c r="C1199" s="63" t="e">
        <f>IF(#REF!&lt;&gt;"",#REF!,"")</f>
        <v>#REF!</v>
      </c>
      <c r="D1199" s="63" t="e">
        <f>IF(#REF!&lt;&gt;"",#REF!,"")</f>
        <v>#REF!</v>
      </c>
      <c r="E1199" s="63" t="e">
        <f>IF(#REF!&lt;&gt;"",#REF!,"")</f>
        <v>#REF!</v>
      </c>
      <c r="F1199" s="63" t="e">
        <f>IF(#REF!&lt;&gt;"",#REF!,"")</f>
        <v>#REF!</v>
      </c>
      <c r="G1199" s="64" t="e">
        <f>IF(#REF!&lt;&gt;"",#REF!,"")</f>
        <v>#REF!</v>
      </c>
      <c r="H1199" s="64" t="e">
        <f>IF(#REF!&lt;&gt;"",#REF!,"")</f>
        <v>#REF!</v>
      </c>
      <c r="I1199" s="64" t="e">
        <f>IF(ISNA(VLOOKUP(B1199,Base!$B$3:$I$198,8,0)),"",IF(VLOOKUP(B1199,Base!$B$3:$I$198,8,0)&gt;42468,VLOOKUP(B1199,Base!$B$3:$I$198,8,0),""))</f>
        <v>#REF!</v>
      </c>
      <c r="J1199" s="63" t="e">
        <f t="shared" si="36"/>
        <v>#REF!</v>
      </c>
      <c r="K1199" s="69" t="e">
        <f t="shared" si="37"/>
        <v>#REF!</v>
      </c>
    </row>
    <row r="1200" spans="1:11" x14ac:dyDescent="0.25">
      <c r="A1200" s="63" t="e">
        <f>IF(#REF!&lt;&gt;"",#REF!,"")</f>
        <v>#REF!</v>
      </c>
      <c r="B1200" s="63" t="e">
        <f>IF(#REF!&lt;&gt;"",#REF!,"")</f>
        <v>#REF!</v>
      </c>
      <c r="C1200" s="63" t="e">
        <f>IF(#REF!&lt;&gt;"",#REF!,"")</f>
        <v>#REF!</v>
      </c>
      <c r="D1200" s="63" t="e">
        <f>IF(#REF!&lt;&gt;"",#REF!,"")</f>
        <v>#REF!</v>
      </c>
      <c r="E1200" s="63" t="e">
        <f>IF(#REF!&lt;&gt;"",#REF!,"")</f>
        <v>#REF!</v>
      </c>
      <c r="F1200" s="63" t="e">
        <f>IF(#REF!&lt;&gt;"",#REF!,"")</f>
        <v>#REF!</v>
      </c>
      <c r="G1200" s="64" t="e">
        <f>IF(#REF!&lt;&gt;"",#REF!,"")</f>
        <v>#REF!</v>
      </c>
      <c r="H1200" s="64" t="e">
        <f>IF(#REF!&lt;&gt;"",#REF!,"")</f>
        <v>#REF!</v>
      </c>
      <c r="I1200" s="64" t="e">
        <f>IF(ISNA(VLOOKUP(B1200,Base!$B$3:$I$198,8,0)),"",IF(VLOOKUP(B1200,Base!$B$3:$I$198,8,0)&gt;42468,VLOOKUP(B1200,Base!$B$3:$I$198,8,0),""))</f>
        <v>#REF!</v>
      </c>
      <c r="J1200" s="63" t="e">
        <f t="shared" si="36"/>
        <v>#REF!</v>
      </c>
      <c r="K1200" s="69" t="e">
        <f t="shared" si="37"/>
        <v>#REF!</v>
      </c>
    </row>
    <row r="1201" spans="1:11" x14ac:dyDescent="0.25">
      <c r="A1201" s="63" t="e">
        <f>IF(#REF!&lt;&gt;"",#REF!,"")</f>
        <v>#REF!</v>
      </c>
      <c r="B1201" s="63" t="e">
        <f>IF(#REF!&lt;&gt;"",#REF!,"")</f>
        <v>#REF!</v>
      </c>
      <c r="C1201" s="63" t="e">
        <f>IF(#REF!&lt;&gt;"",#REF!,"")</f>
        <v>#REF!</v>
      </c>
      <c r="D1201" s="63" t="e">
        <f>IF(#REF!&lt;&gt;"",#REF!,"")</f>
        <v>#REF!</v>
      </c>
      <c r="E1201" s="63" t="e">
        <f>IF(#REF!&lt;&gt;"",#REF!,"")</f>
        <v>#REF!</v>
      </c>
      <c r="F1201" s="63" t="e">
        <f>IF(#REF!&lt;&gt;"",#REF!,"")</f>
        <v>#REF!</v>
      </c>
      <c r="G1201" s="64" t="e">
        <f>IF(#REF!&lt;&gt;"",#REF!,"")</f>
        <v>#REF!</v>
      </c>
      <c r="H1201" s="64" t="e">
        <f>IF(#REF!&lt;&gt;"",#REF!,"")</f>
        <v>#REF!</v>
      </c>
      <c r="I1201" s="64" t="e">
        <f>IF(ISNA(VLOOKUP(B1201,Base!$B$3:$I$198,8,0)),"",IF(VLOOKUP(B1201,Base!$B$3:$I$198,8,0)&gt;42468,VLOOKUP(B1201,Base!$B$3:$I$198,8,0),""))</f>
        <v>#REF!</v>
      </c>
      <c r="J1201" s="63" t="e">
        <f t="shared" si="36"/>
        <v>#REF!</v>
      </c>
      <c r="K1201" s="69" t="e">
        <f t="shared" si="37"/>
        <v>#REF!</v>
      </c>
    </row>
    <row r="1202" spans="1:11" x14ac:dyDescent="0.25">
      <c r="A1202" s="63" t="e">
        <f>IF(#REF!&lt;&gt;"",#REF!,"")</f>
        <v>#REF!</v>
      </c>
      <c r="B1202" s="63" t="e">
        <f>IF(#REF!&lt;&gt;"",#REF!,"")</f>
        <v>#REF!</v>
      </c>
      <c r="C1202" s="63" t="e">
        <f>IF(#REF!&lt;&gt;"",#REF!,"")</f>
        <v>#REF!</v>
      </c>
      <c r="D1202" s="63" t="e">
        <f>IF(#REF!&lt;&gt;"",#REF!,"")</f>
        <v>#REF!</v>
      </c>
      <c r="E1202" s="63" t="e">
        <f>IF(#REF!&lt;&gt;"",#REF!,"")</f>
        <v>#REF!</v>
      </c>
      <c r="F1202" s="63" t="e">
        <f>IF(#REF!&lt;&gt;"",#REF!,"")</f>
        <v>#REF!</v>
      </c>
      <c r="G1202" s="64" t="e">
        <f>IF(#REF!&lt;&gt;"",#REF!,"")</f>
        <v>#REF!</v>
      </c>
      <c r="H1202" s="64" t="e">
        <f>IF(#REF!&lt;&gt;"",#REF!,"")</f>
        <v>#REF!</v>
      </c>
      <c r="I1202" s="64" t="e">
        <f>IF(ISNA(VLOOKUP(B1202,Base!$B$3:$I$198,8,0)),"",IF(VLOOKUP(B1202,Base!$B$3:$I$198,8,0)&gt;42468,VLOOKUP(B1202,Base!$B$3:$I$198,8,0),""))</f>
        <v>#REF!</v>
      </c>
      <c r="J1202" s="63" t="e">
        <f t="shared" si="36"/>
        <v>#REF!</v>
      </c>
      <c r="K1202" s="69" t="e">
        <f t="shared" si="37"/>
        <v>#REF!</v>
      </c>
    </row>
    <row r="1203" spans="1:11" x14ac:dyDescent="0.25">
      <c r="A1203" s="63" t="e">
        <f>IF(#REF!&lt;&gt;"",#REF!,"")</f>
        <v>#REF!</v>
      </c>
      <c r="B1203" s="63" t="e">
        <f>IF(#REF!&lt;&gt;"",#REF!,"")</f>
        <v>#REF!</v>
      </c>
      <c r="C1203" s="63" t="e">
        <f>IF(#REF!&lt;&gt;"",#REF!,"")</f>
        <v>#REF!</v>
      </c>
      <c r="D1203" s="63" t="e">
        <f>IF(#REF!&lt;&gt;"",#REF!,"")</f>
        <v>#REF!</v>
      </c>
      <c r="E1203" s="63" t="e">
        <f>IF(#REF!&lt;&gt;"",#REF!,"")</f>
        <v>#REF!</v>
      </c>
      <c r="F1203" s="63" t="e">
        <f>IF(#REF!&lt;&gt;"",#REF!,"")</f>
        <v>#REF!</v>
      </c>
      <c r="G1203" s="64" t="e">
        <f>IF(#REF!&lt;&gt;"",#REF!,"")</f>
        <v>#REF!</v>
      </c>
      <c r="H1203" s="64" t="e">
        <f>IF(#REF!&lt;&gt;"",#REF!,"")</f>
        <v>#REF!</v>
      </c>
      <c r="I1203" s="64" t="e">
        <f>IF(ISNA(VLOOKUP(B1203,Base!$B$3:$I$198,8,0)),"",IF(VLOOKUP(B1203,Base!$B$3:$I$198,8,0)&gt;42468,VLOOKUP(B1203,Base!$B$3:$I$198,8,0),""))</f>
        <v>#REF!</v>
      </c>
      <c r="J1203" s="63" t="e">
        <f t="shared" si="36"/>
        <v>#REF!</v>
      </c>
      <c r="K1203" s="69" t="e">
        <f t="shared" si="37"/>
        <v>#REF!</v>
      </c>
    </row>
    <row r="1204" spans="1:11" x14ac:dyDescent="0.25">
      <c r="A1204" s="63" t="e">
        <f>IF(#REF!&lt;&gt;"",#REF!,"")</f>
        <v>#REF!</v>
      </c>
      <c r="B1204" s="63" t="e">
        <f>IF(#REF!&lt;&gt;"",#REF!,"")</f>
        <v>#REF!</v>
      </c>
      <c r="C1204" s="63" t="e">
        <f>IF(#REF!&lt;&gt;"",#REF!,"")</f>
        <v>#REF!</v>
      </c>
      <c r="D1204" s="63" t="e">
        <f>IF(#REF!&lt;&gt;"",#REF!,"")</f>
        <v>#REF!</v>
      </c>
      <c r="E1204" s="63" t="e">
        <f>IF(#REF!&lt;&gt;"",#REF!,"")</f>
        <v>#REF!</v>
      </c>
      <c r="F1204" s="63" t="e">
        <f>IF(#REF!&lt;&gt;"",#REF!,"")</f>
        <v>#REF!</v>
      </c>
      <c r="G1204" s="64" t="e">
        <f>IF(#REF!&lt;&gt;"",#REF!,"")</f>
        <v>#REF!</v>
      </c>
      <c r="H1204" s="64" t="e">
        <f>IF(#REF!&lt;&gt;"",#REF!,"")</f>
        <v>#REF!</v>
      </c>
      <c r="I1204" s="64" t="e">
        <f>IF(ISNA(VLOOKUP(B1204,Base!$B$3:$I$198,8,0)),"",IF(VLOOKUP(B1204,Base!$B$3:$I$198,8,0)&gt;42468,VLOOKUP(B1204,Base!$B$3:$I$198,8,0),""))</f>
        <v>#REF!</v>
      </c>
      <c r="J1204" s="63" t="e">
        <f t="shared" si="36"/>
        <v>#REF!</v>
      </c>
      <c r="K1204" s="69" t="e">
        <f t="shared" si="37"/>
        <v>#REF!</v>
      </c>
    </row>
    <row r="1205" spans="1:11" x14ac:dyDescent="0.25">
      <c r="A1205" s="63" t="e">
        <f>IF(#REF!&lt;&gt;"",#REF!,"")</f>
        <v>#REF!</v>
      </c>
      <c r="B1205" s="63" t="e">
        <f>IF(#REF!&lt;&gt;"",#REF!,"")</f>
        <v>#REF!</v>
      </c>
      <c r="C1205" s="63" t="e">
        <f>IF(#REF!&lt;&gt;"",#REF!,"")</f>
        <v>#REF!</v>
      </c>
      <c r="D1205" s="63" t="e">
        <f>IF(#REF!&lt;&gt;"",#REF!,"")</f>
        <v>#REF!</v>
      </c>
      <c r="E1205" s="63" t="e">
        <f>IF(#REF!&lt;&gt;"",#REF!,"")</f>
        <v>#REF!</v>
      </c>
      <c r="F1205" s="63" t="e">
        <f>IF(#REF!&lt;&gt;"",#REF!,"")</f>
        <v>#REF!</v>
      </c>
      <c r="G1205" s="64" t="e">
        <f>IF(#REF!&lt;&gt;"",#REF!,"")</f>
        <v>#REF!</v>
      </c>
      <c r="H1205" s="64" t="e">
        <f>IF(#REF!&lt;&gt;"",#REF!,"")</f>
        <v>#REF!</v>
      </c>
      <c r="I1205" s="64" t="e">
        <f>IF(ISNA(VLOOKUP(B1205,Base!$B$3:$I$198,8,0)),"",IF(VLOOKUP(B1205,Base!$B$3:$I$198,8,0)&gt;42468,VLOOKUP(B1205,Base!$B$3:$I$198,8,0),""))</f>
        <v>#REF!</v>
      </c>
      <c r="J1205" s="63" t="e">
        <f t="shared" si="36"/>
        <v>#REF!</v>
      </c>
      <c r="K1205" s="69" t="e">
        <f t="shared" si="37"/>
        <v>#REF!</v>
      </c>
    </row>
    <row r="1206" spans="1:11" x14ac:dyDescent="0.25">
      <c r="A1206" s="63" t="e">
        <f>IF(#REF!&lt;&gt;"",#REF!,"")</f>
        <v>#REF!</v>
      </c>
      <c r="B1206" s="63" t="e">
        <f>IF(#REF!&lt;&gt;"",#REF!,"")</f>
        <v>#REF!</v>
      </c>
      <c r="C1206" s="63" t="e">
        <f>IF(#REF!&lt;&gt;"",#REF!,"")</f>
        <v>#REF!</v>
      </c>
      <c r="D1206" s="63" t="e">
        <f>IF(#REF!&lt;&gt;"",#REF!,"")</f>
        <v>#REF!</v>
      </c>
      <c r="E1206" s="63" t="e">
        <f>IF(#REF!&lt;&gt;"",#REF!,"")</f>
        <v>#REF!</v>
      </c>
      <c r="F1206" s="63" t="e">
        <f>IF(#REF!&lt;&gt;"",#REF!,"")</f>
        <v>#REF!</v>
      </c>
      <c r="G1206" s="64" t="e">
        <f>IF(#REF!&lt;&gt;"",#REF!,"")</f>
        <v>#REF!</v>
      </c>
      <c r="H1206" s="64" t="e">
        <f>IF(#REF!&lt;&gt;"",#REF!,"")</f>
        <v>#REF!</v>
      </c>
      <c r="I1206" s="64" t="e">
        <f>IF(ISNA(VLOOKUP(B1206,Base!$B$3:$I$198,8,0)),"",IF(VLOOKUP(B1206,Base!$B$3:$I$198,8,0)&gt;42468,VLOOKUP(B1206,Base!$B$3:$I$198,8,0),""))</f>
        <v>#REF!</v>
      </c>
      <c r="J1206" s="63" t="e">
        <f t="shared" si="36"/>
        <v>#REF!</v>
      </c>
      <c r="K1206" s="69" t="e">
        <f t="shared" si="37"/>
        <v>#REF!</v>
      </c>
    </row>
    <row r="1207" spans="1:11" x14ac:dyDescent="0.25">
      <c r="A1207" s="63" t="e">
        <f>IF(#REF!&lt;&gt;"",#REF!,"")</f>
        <v>#REF!</v>
      </c>
      <c r="B1207" s="63" t="e">
        <f>IF(#REF!&lt;&gt;"",#REF!,"")</f>
        <v>#REF!</v>
      </c>
      <c r="C1207" s="63" t="e">
        <f>IF(#REF!&lt;&gt;"",#REF!,"")</f>
        <v>#REF!</v>
      </c>
      <c r="D1207" s="63" t="e">
        <f>IF(#REF!&lt;&gt;"",#REF!,"")</f>
        <v>#REF!</v>
      </c>
      <c r="E1207" s="63" t="e">
        <f>IF(#REF!&lt;&gt;"",#REF!,"")</f>
        <v>#REF!</v>
      </c>
      <c r="F1207" s="63" t="e">
        <f>IF(#REF!&lt;&gt;"",#REF!,"")</f>
        <v>#REF!</v>
      </c>
      <c r="G1207" s="64" t="e">
        <f>IF(#REF!&lt;&gt;"",#REF!,"")</f>
        <v>#REF!</v>
      </c>
      <c r="H1207" s="64" t="e">
        <f>IF(#REF!&lt;&gt;"",#REF!,"")</f>
        <v>#REF!</v>
      </c>
      <c r="I1207" s="64" t="e">
        <f>IF(ISNA(VLOOKUP(B1207,Base!$B$3:$I$198,8,0)),"",IF(VLOOKUP(B1207,Base!$B$3:$I$198,8,0)&gt;42468,VLOOKUP(B1207,Base!$B$3:$I$198,8,0),""))</f>
        <v>#REF!</v>
      </c>
      <c r="J1207" s="63" t="e">
        <f t="shared" si="36"/>
        <v>#REF!</v>
      </c>
      <c r="K1207" s="69" t="e">
        <f t="shared" si="37"/>
        <v>#REF!</v>
      </c>
    </row>
    <row r="1208" spans="1:11" x14ac:dyDescent="0.25">
      <c r="A1208" s="63" t="e">
        <f>IF(#REF!&lt;&gt;"",#REF!,"")</f>
        <v>#REF!</v>
      </c>
      <c r="B1208" s="63" t="e">
        <f>IF(#REF!&lt;&gt;"",#REF!,"")</f>
        <v>#REF!</v>
      </c>
      <c r="C1208" s="63" t="e">
        <f>IF(#REF!&lt;&gt;"",#REF!,"")</f>
        <v>#REF!</v>
      </c>
      <c r="D1208" s="63" t="e">
        <f>IF(#REF!&lt;&gt;"",#REF!,"")</f>
        <v>#REF!</v>
      </c>
      <c r="E1208" s="63" t="e">
        <f>IF(#REF!&lt;&gt;"",#REF!,"")</f>
        <v>#REF!</v>
      </c>
      <c r="F1208" s="63" t="e">
        <f>IF(#REF!&lt;&gt;"",#REF!,"")</f>
        <v>#REF!</v>
      </c>
      <c r="G1208" s="64" t="e">
        <f>IF(#REF!&lt;&gt;"",#REF!,"")</f>
        <v>#REF!</v>
      </c>
      <c r="H1208" s="64" t="e">
        <f>IF(#REF!&lt;&gt;"",#REF!,"")</f>
        <v>#REF!</v>
      </c>
      <c r="I1208" s="64" t="e">
        <f>IF(ISNA(VLOOKUP(B1208,Base!$B$3:$I$198,8,0)),"",IF(VLOOKUP(B1208,Base!$B$3:$I$198,8,0)&gt;42468,VLOOKUP(B1208,Base!$B$3:$I$198,8,0),""))</f>
        <v>#REF!</v>
      </c>
      <c r="J1208" s="63" t="e">
        <f t="shared" si="36"/>
        <v>#REF!</v>
      </c>
      <c r="K1208" s="69" t="e">
        <f t="shared" si="37"/>
        <v>#REF!</v>
      </c>
    </row>
    <row r="1209" spans="1:11" x14ac:dyDescent="0.25">
      <c r="A1209" s="63" t="e">
        <f>IF(#REF!&lt;&gt;"",#REF!,"")</f>
        <v>#REF!</v>
      </c>
      <c r="B1209" s="63" t="e">
        <f>IF(#REF!&lt;&gt;"",#REF!,"")</f>
        <v>#REF!</v>
      </c>
      <c r="C1209" s="63" t="e">
        <f>IF(#REF!&lt;&gt;"",#REF!,"")</f>
        <v>#REF!</v>
      </c>
      <c r="D1209" s="63" t="e">
        <f>IF(#REF!&lt;&gt;"",#REF!,"")</f>
        <v>#REF!</v>
      </c>
      <c r="E1209" s="63" t="e">
        <f>IF(#REF!&lt;&gt;"",#REF!,"")</f>
        <v>#REF!</v>
      </c>
      <c r="F1209" s="63" t="e">
        <f>IF(#REF!&lt;&gt;"",#REF!,"")</f>
        <v>#REF!</v>
      </c>
      <c r="G1209" s="64" t="e">
        <f>IF(#REF!&lt;&gt;"",#REF!,"")</f>
        <v>#REF!</v>
      </c>
      <c r="H1209" s="64" t="e">
        <f>IF(#REF!&lt;&gt;"",#REF!,"")</f>
        <v>#REF!</v>
      </c>
      <c r="I1209" s="64" t="e">
        <f>IF(ISNA(VLOOKUP(B1209,Base!$B$3:$I$198,8,0)),"",IF(VLOOKUP(B1209,Base!$B$3:$I$198,8,0)&gt;42468,VLOOKUP(B1209,Base!$B$3:$I$198,8,0),""))</f>
        <v>#REF!</v>
      </c>
      <c r="J1209" s="63" t="e">
        <f t="shared" si="36"/>
        <v>#REF!</v>
      </c>
      <c r="K1209" s="69" t="e">
        <f t="shared" si="37"/>
        <v>#REF!</v>
      </c>
    </row>
    <row r="1210" spans="1:11" x14ac:dyDescent="0.25">
      <c r="A1210" s="63" t="e">
        <f>IF(#REF!&lt;&gt;"",#REF!,"")</f>
        <v>#REF!</v>
      </c>
      <c r="B1210" s="63" t="e">
        <f>IF(#REF!&lt;&gt;"",#REF!,"")</f>
        <v>#REF!</v>
      </c>
      <c r="C1210" s="63" t="e">
        <f>IF(#REF!&lt;&gt;"",#REF!,"")</f>
        <v>#REF!</v>
      </c>
      <c r="D1210" s="63" t="e">
        <f>IF(#REF!&lt;&gt;"",#REF!,"")</f>
        <v>#REF!</v>
      </c>
      <c r="E1210" s="63" t="e">
        <f>IF(#REF!&lt;&gt;"",#REF!,"")</f>
        <v>#REF!</v>
      </c>
      <c r="F1210" s="63" t="e">
        <f>IF(#REF!&lt;&gt;"",#REF!,"")</f>
        <v>#REF!</v>
      </c>
      <c r="G1210" s="64" t="e">
        <f>IF(#REF!&lt;&gt;"",#REF!,"")</f>
        <v>#REF!</v>
      </c>
      <c r="H1210" s="64" t="e">
        <f>IF(#REF!&lt;&gt;"",#REF!,"")</f>
        <v>#REF!</v>
      </c>
      <c r="I1210" s="64" t="e">
        <f>IF(ISNA(VLOOKUP(B1210,Base!$B$3:$I$198,8,0)),"",IF(VLOOKUP(B1210,Base!$B$3:$I$198,8,0)&gt;42468,VLOOKUP(B1210,Base!$B$3:$I$198,8,0),""))</f>
        <v>#REF!</v>
      </c>
      <c r="J1210" s="63" t="e">
        <f t="shared" si="36"/>
        <v>#REF!</v>
      </c>
      <c r="K1210" s="69" t="e">
        <f t="shared" si="37"/>
        <v>#REF!</v>
      </c>
    </row>
    <row r="1211" spans="1:11" x14ac:dyDescent="0.25">
      <c r="A1211" s="63" t="e">
        <f>IF(#REF!&lt;&gt;"",#REF!,"")</f>
        <v>#REF!</v>
      </c>
      <c r="B1211" s="63" t="e">
        <f>IF(#REF!&lt;&gt;"",#REF!,"")</f>
        <v>#REF!</v>
      </c>
      <c r="C1211" s="63" t="e">
        <f>IF(#REF!&lt;&gt;"",#REF!,"")</f>
        <v>#REF!</v>
      </c>
      <c r="D1211" s="63" t="e">
        <f>IF(#REF!&lt;&gt;"",#REF!,"")</f>
        <v>#REF!</v>
      </c>
      <c r="E1211" s="63" t="e">
        <f>IF(#REF!&lt;&gt;"",#REF!,"")</f>
        <v>#REF!</v>
      </c>
      <c r="F1211" s="63" t="e">
        <f>IF(#REF!&lt;&gt;"",#REF!,"")</f>
        <v>#REF!</v>
      </c>
      <c r="G1211" s="64" t="e">
        <f>IF(#REF!&lt;&gt;"",#REF!,"")</f>
        <v>#REF!</v>
      </c>
      <c r="H1211" s="64" t="e">
        <f>IF(#REF!&lt;&gt;"",#REF!,"")</f>
        <v>#REF!</v>
      </c>
      <c r="I1211" s="64" t="e">
        <f>IF(ISNA(VLOOKUP(B1211,Base!$B$3:$I$198,8,0)),"",IF(VLOOKUP(B1211,Base!$B$3:$I$198,8,0)&gt;42468,VLOOKUP(B1211,Base!$B$3:$I$198,8,0),""))</f>
        <v>#REF!</v>
      </c>
      <c r="J1211" s="63" t="e">
        <f t="shared" si="36"/>
        <v>#REF!</v>
      </c>
      <c r="K1211" s="69" t="e">
        <f t="shared" si="37"/>
        <v>#REF!</v>
      </c>
    </row>
    <row r="1212" spans="1:11" x14ac:dyDescent="0.25">
      <c r="A1212" s="63" t="e">
        <f>IF(#REF!&lt;&gt;"",#REF!,"")</f>
        <v>#REF!</v>
      </c>
      <c r="B1212" s="63" t="e">
        <f>IF(#REF!&lt;&gt;"",#REF!,"")</f>
        <v>#REF!</v>
      </c>
      <c r="C1212" s="63" t="e">
        <f>IF(#REF!&lt;&gt;"",#REF!,"")</f>
        <v>#REF!</v>
      </c>
      <c r="D1212" s="63" t="e">
        <f>IF(#REF!&lt;&gt;"",#REF!,"")</f>
        <v>#REF!</v>
      </c>
      <c r="E1212" s="63" t="e">
        <f>IF(#REF!&lt;&gt;"",#REF!,"")</f>
        <v>#REF!</v>
      </c>
      <c r="F1212" s="63" t="e">
        <f>IF(#REF!&lt;&gt;"",#REF!,"")</f>
        <v>#REF!</v>
      </c>
      <c r="G1212" s="64" t="e">
        <f>IF(#REF!&lt;&gt;"",#REF!,"")</f>
        <v>#REF!</v>
      </c>
      <c r="H1212" s="64" t="e">
        <f>IF(#REF!&lt;&gt;"",#REF!,"")</f>
        <v>#REF!</v>
      </c>
      <c r="I1212" s="64" t="e">
        <f>IF(ISNA(VLOOKUP(B1212,Base!$B$3:$I$198,8,0)),"",IF(VLOOKUP(B1212,Base!$B$3:$I$198,8,0)&gt;42468,VLOOKUP(B1212,Base!$B$3:$I$198,8,0),""))</f>
        <v>#REF!</v>
      </c>
      <c r="J1212" s="63" t="e">
        <f t="shared" si="36"/>
        <v>#REF!</v>
      </c>
      <c r="K1212" s="69" t="e">
        <f t="shared" si="37"/>
        <v>#REF!</v>
      </c>
    </row>
    <row r="1213" spans="1:11" x14ac:dyDescent="0.25">
      <c r="A1213" s="63" t="e">
        <f>IF(#REF!&lt;&gt;"",#REF!,"")</f>
        <v>#REF!</v>
      </c>
      <c r="B1213" s="63" t="e">
        <f>IF(#REF!&lt;&gt;"",#REF!,"")</f>
        <v>#REF!</v>
      </c>
      <c r="C1213" s="63" t="e">
        <f>IF(#REF!&lt;&gt;"",#REF!,"")</f>
        <v>#REF!</v>
      </c>
      <c r="D1213" s="63" t="e">
        <f>IF(#REF!&lt;&gt;"",#REF!,"")</f>
        <v>#REF!</v>
      </c>
      <c r="E1213" s="63" t="e">
        <f>IF(#REF!&lt;&gt;"",#REF!,"")</f>
        <v>#REF!</v>
      </c>
      <c r="F1213" s="63" t="e">
        <f>IF(#REF!&lt;&gt;"",#REF!,"")</f>
        <v>#REF!</v>
      </c>
      <c r="G1213" s="64" t="e">
        <f>IF(#REF!&lt;&gt;"",#REF!,"")</f>
        <v>#REF!</v>
      </c>
      <c r="H1213" s="64" t="e">
        <f>IF(#REF!&lt;&gt;"",#REF!,"")</f>
        <v>#REF!</v>
      </c>
      <c r="I1213" s="64" t="e">
        <f>IF(ISNA(VLOOKUP(B1213,Base!$B$3:$I$198,8,0)),"",IF(VLOOKUP(B1213,Base!$B$3:$I$198,8,0)&gt;42468,VLOOKUP(B1213,Base!$B$3:$I$198,8,0),""))</f>
        <v>#REF!</v>
      </c>
      <c r="J1213" s="63" t="e">
        <f t="shared" si="36"/>
        <v>#REF!</v>
      </c>
      <c r="K1213" s="69" t="e">
        <f t="shared" si="37"/>
        <v>#REF!</v>
      </c>
    </row>
    <row r="1214" spans="1:11" x14ac:dyDescent="0.25">
      <c r="A1214" s="63" t="e">
        <f>IF(#REF!&lt;&gt;"",#REF!,"")</f>
        <v>#REF!</v>
      </c>
      <c r="B1214" s="63" t="e">
        <f>IF(#REF!&lt;&gt;"",#REF!,"")</f>
        <v>#REF!</v>
      </c>
      <c r="C1214" s="63" t="e">
        <f>IF(#REF!&lt;&gt;"",#REF!,"")</f>
        <v>#REF!</v>
      </c>
      <c r="D1214" s="63" t="e">
        <f>IF(#REF!&lt;&gt;"",#REF!,"")</f>
        <v>#REF!</v>
      </c>
      <c r="E1214" s="63" t="e">
        <f>IF(#REF!&lt;&gt;"",#REF!,"")</f>
        <v>#REF!</v>
      </c>
      <c r="F1214" s="63" t="e">
        <f>IF(#REF!&lt;&gt;"",#REF!,"")</f>
        <v>#REF!</v>
      </c>
      <c r="G1214" s="64" t="e">
        <f>IF(#REF!&lt;&gt;"",#REF!,"")</f>
        <v>#REF!</v>
      </c>
      <c r="H1214" s="64" t="e">
        <f>IF(#REF!&lt;&gt;"",#REF!,"")</f>
        <v>#REF!</v>
      </c>
      <c r="I1214" s="64" t="e">
        <f>IF(ISNA(VLOOKUP(B1214,Base!$B$3:$I$198,8,0)),"",IF(VLOOKUP(B1214,Base!$B$3:$I$198,8,0)&gt;42468,VLOOKUP(B1214,Base!$B$3:$I$198,8,0),""))</f>
        <v>#REF!</v>
      </c>
      <c r="J1214" s="63" t="e">
        <f t="shared" si="36"/>
        <v>#REF!</v>
      </c>
      <c r="K1214" s="69" t="e">
        <f t="shared" si="37"/>
        <v>#REF!</v>
      </c>
    </row>
    <row r="1215" spans="1:11" x14ac:dyDescent="0.25">
      <c r="A1215" s="63" t="e">
        <f>IF(#REF!&lt;&gt;"",#REF!,"")</f>
        <v>#REF!</v>
      </c>
      <c r="B1215" s="63" t="e">
        <f>IF(#REF!&lt;&gt;"",#REF!,"")</f>
        <v>#REF!</v>
      </c>
      <c r="C1215" s="63" t="e">
        <f>IF(#REF!&lt;&gt;"",#REF!,"")</f>
        <v>#REF!</v>
      </c>
      <c r="D1215" s="63" t="e">
        <f>IF(#REF!&lt;&gt;"",#REF!,"")</f>
        <v>#REF!</v>
      </c>
      <c r="E1215" s="63" t="e">
        <f>IF(#REF!&lt;&gt;"",#REF!,"")</f>
        <v>#REF!</v>
      </c>
      <c r="F1215" s="63" t="e">
        <f>IF(#REF!&lt;&gt;"",#REF!,"")</f>
        <v>#REF!</v>
      </c>
      <c r="G1215" s="64" t="e">
        <f>IF(#REF!&lt;&gt;"",#REF!,"")</f>
        <v>#REF!</v>
      </c>
      <c r="H1215" s="64" t="e">
        <f>IF(#REF!&lt;&gt;"",#REF!,"")</f>
        <v>#REF!</v>
      </c>
      <c r="I1215" s="64" t="e">
        <f>IF(ISNA(VLOOKUP(B1215,Base!$B$3:$I$198,8,0)),"",IF(VLOOKUP(B1215,Base!$B$3:$I$198,8,0)&gt;42468,VLOOKUP(B1215,Base!$B$3:$I$198,8,0),""))</f>
        <v>#REF!</v>
      </c>
      <c r="J1215" s="63" t="e">
        <f t="shared" si="36"/>
        <v>#REF!</v>
      </c>
      <c r="K1215" s="69" t="e">
        <f t="shared" si="37"/>
        <v>#REF!</v>
      </c>
    </row>
    <row r="1216" spans="1:11" x14ac:dyDescent="0.25">
      <c r="A1216" s="63" t="e">
        <f>IF(#REF!&lt;&gt;"",#REF!,"")</f>
        <v>#REF!</v>
      </c>
      <c r="B1216" s="63" t="e">
        <f>IF(#REF!&lt;&gt;"",#REF!,"")</f>
        <v>#REF!</v>
      </c>
      <c r="C1216" s="63" t="e">
        <f>IF(#REF!&lt;&gt;"",#REF!,"")</f>
        <v>#REF!</v>
      </c>
      <c r="D1216" s="63" t="e">
        <f>IF(#REF!&lt;&gt;"",#REF!,"")</f>
        <v>#REF!</v>
      </c>
      <c r="E1216" s="63" t="e">
        <f>IF(#REF!&lt;&gt;"",#REF!,"")</f>
        <v>#REF!</v>
      </c>
      <c r="F1216" s="63" t="e">
        <f>IF(#REF!&lt;&gt;"",#REF!,"")</f>
        <v>#REF!</v>
      </c>
      <c r="G1216" s="64" t="e">
        <f>IF(#REF!&lt;&gt;"",#REF!,"")</f>
        <v>#REF!</v>
      </c>
      <c r="H1216" s="64" t="e">
        <f>IF(#REF!&lt;&gt;"",#REF!,"")</f>
        <v>#REF!</v>
      </c>
      <c r="I1216" s="64" t="e">
        <f>IF(ISNA(VLOOKUP(B1216,Base!$B$3:$I$198,8,0)),"",IF(VLOOKUP(B1216,Base!$B$3:$I$198,8,0)&gt;42468,VLOOKUP(B1216,Base!$B$3:$I$198,8,0),""))</f>
        <v>#REF!</v>
      </c>
      <c r="J1216" s="63" t="e">
        <f t="shared" si="36"/>
        <v>#REF!</v>
      </c>
      <c r="K1216" s="69" t="e">
        <f t="shared" si="37"/>
        <v>#REF!</v>
      </c>
    </row>
    <row r="1217" spans="1:11" x14ac:dyDescent="0.25">
      <c r="A1217" s="63" t="e">
        <f>IF(#REF!&lt;&gt;"",#REF!,"")</f>
        <v>#REF!</v>
      </c>
      <c r="B1217" s="63" t="e">
        <f>IF(#REF!&lt;&gt;"",#REF!,"")</f>
        <v>#REF!</v>
      </c>
      <c r="C1217" s="63" t="e">
        <f>IF(#REF!&lt;&gt;"",#REF!,"")</f>
        <v>#REF!</v>
      </c>
      <c r="D1217" s="63" t="e">
        <f>IF(#REF!&lt;&gt;"",#REF!,"")</f>
        <v>#REF!</v>
      </c>
      <c r="E1217" s="63" t="e">
        <f>IF(#REF!&lt;&gt;"",#REF!,"")</f>
        <v>#REF!</v>
      </c>
      <c r="F1217" s="63" t="e">
        <f>IF(#REF!&lt;&gt;"",#REF!,"")</f>
        <v>#REF!</v>
      </c>
      <c r="G1217" s="64" t="e">
        <f>IF(#REF!&lt;&gt;"",#REF!,"")</f>
        <v>#REF!</v>
      </c>
      <c r="H1217" s="64" t="e">
        <f>IF(#REF!&lt;&gt;"",#REF!,"")</f>
        <v>#REF!</v>
      </c>
      <c r="I1217" s="64" t="e">
        <f>IF(ISNA(VLOOKUP(B1217,Base!$B$3:$I$198,8,0)),"",IF(VLOOKUP(B1217,Base!$B$3:$I$198,8,0)&gt;42468,VLOOKUP(B1217,Base!$B$3:$I$198,8,0),""))</f>
        <v>#REF!</v>
      </c>
      <c r="J1217" s="63" t="e">
        <f t="shared" si="36"/>
        <v>#REF!</v>
      </c>
      <c r="K1217" s="69" t="e">
        <f t="shared" si="37"/>
        <v>#REF!</v>
      </c>
    </row>
    <row r="1218" spans="1:11" x14ac:dyDescent="0.25">
      <c r="A1218" s="63" t="e">
        <f>IF(#REF!&lt;&gt;"",#REF!,"")</f>
        <v>#REF!</v>
      </c>
      <c r="B1218" s="63" t="e">
        <f>IF(#REF!&lt;&gt;"",#REF!,"")</f>
        <v>#REF!</v>
      </c>
      <c r="C1218" s="63" t="e">
        <f>IF(#REF!&lt;&gt;"",#REF!,"")</f>
        <v>#REF!</v>
      </c>
      <c r="D1218" s="63" t="e">
        <f>IF(#REF!&lt;&gt;"",#REF!,"")</f>
        <v>#REF!</v>
      </c>
      <c r="E1218" s="63" t="e">
        <f>IF(#REF!&lt;&gt;"",#REF!,"")</f>
        <v>#REF!</v>
      </c>
      <c r="F1218" s="63" t="e">
        <f>IF(#REF!&lt;&gt;"",#REF!,"")</f>
        <v>#REF!</v>
      </c>
      <c r="G1218" s="64" t="e">
        <f>IF(#REF!&lt;&gt;"",#REF!,"")</f>
        <v>#REF!</v>
      </c>
      <c r="H1218" s="64" t="e">
        <f>IF(#REF!&lt;&gt;"",#REF!,"")</f>
        <v>#REF!</v>
      </c>
      <c r="I1218" s="64" t="e">
        <f>IF(ISNA(VLOOKUP(B1218,Base!$B$3:$I$198,8,0)),"",IF(VLOOKUP(B1218,Base!$B$3:$I$198,8,0)&gt;42468,VLOOKUP(B1218,Base!$B$3:$I$198,8,0),""))</f>
        <v>#REF!</v>
      </c>
      <c r="J1218" s="63" t="e">
        <f t="shared" si="36"/>
        <v>#REF!</v>
      </c>
      <c r="K1218" s="69" t="e">
        <f t="shared" si="37"/>
        <v>#REF!</v>
      </c>
    </row>
    <row r="1219" spans="1:11" x14ac:dyDescent="0.25">
      <c r="A1219" s="63" t="e">
        <f>IF(#REF!&lt;&gt;"",#REF!,"")</f>
        <v>#REF!</v>
      </c>
      <c r="B1219" s="63" t="e">
        <f>IF(#REF!&lt;&gt;"",#REF!,"")</f>
        <v>#REF!</v>
      </c>
      <c r="C1219" s="63" t="e">
        <f>IF(#REF!&lt;&gt;"",#REF!,"")</f>
        <v>#REF!</v>
      </c>
      <c r="D1219" s="63" t="e">
        <f>IF(#REF!&lt;&gt;"",#REF!,"")</f>
        <v>#REF!</v>
      </c>
      <c r="E1219" s="63" t="e">
        <f>IF(#REF!&lt;&gt;"",#REF!,"")</f>
        <v>#REF!</v>
      </c>
      <c r="F1219" s="63" t="e">
        <f>IF(#REF!&lt;&gt;"",#REF!,"")</f>
        <v>#REF!</v>
      </c>
      <c r="G1219" s="64" t="e">
        <f>IF(#REF!&lt;&gt;"",#REF!,"")</f>
        <v>#REF!</v>
      </c>
      <c r="H1219" s="64" t="e">
        <f>IF(#REF!&lt;&gt;"",#REF!,"")</f>
        <v>#REF!</v>
      </c>
      <c r="I1219" s="64" t="e">
        <f>IF(ISNA(VLOOKUP(B1219,Base!$B$3:$I$198,8,0)),"",IF(VLOOKUP(B1219,Base!$B$3:$I$198,8,0)&gt;42468,VLOOKUP(B1219,Base!$B$3:$I$198,8,0),""))</f>
        <v>#REF!</v>
      </c>
      <c r="J1219" s="63" t="e">
        <f t="shared" ref="J1219:J1282" si="38">IF(E1219&lt;&gt;"",IF(E1219="NO",IF(ISNUMBER(G1219),IF(ISNUMBER(H1219),H1219-G1219,"Sin fecha final"),"Sin fecha inicial"),"Permanente"),"")</f>
        <v>#REF!</v>
      </c>
      <c r="K1219" s="69" t="e">
        <f t="shared" ref="K1219:K1282" si="39">IF(E1219&lt;&gt;"",IF(E1219="NO",IF(ISNUMBER(H1219),IF(ISNUMBER(I1219),I1219-H1219,"Sin fecha final"),"Sin fecha inicial"),"Permanente"),"")</f>
        <v>#REF!</v>
      </c>
    </row>
    <row r="1220" spans="1:11" x14ac:dyDescent="0.25">
      <c r="A1220" s="63" t="e">
        <f>IF(#REF!&lt;&gt;"",#REF!,"")</f>
        <v>#REF!</v>
      </c>
      <c r="B1220" s="63" t="e">
        <f>IF(#REF!&lt;&gt;"",#REF!,"")</f>
        <v>#REF!</v>
      </c>
      <c r="C1220" s="63" t="e">
        <f>IF(#REF!&lt;&gt;"",#REF!,"")</f>
        <v>#REF!</v>
      </c>
      <c r="D1220" s="63" t="e">
        <f>IF(#REF!&lt;&gt;"",#REF!,"")</f>
        <v>#REF!</v>
      </c>
      <c r="E1220" s="63" t="e">
        <f>IF(#REF!&lt;&gt;"",#REF!,"")</f>
        <v>#REF!</v>
      </c>
      <c r="F1220" s="63" t="e">
        <f>IF(#REF!&lt;&gt;"",#REF!,"")</f>
        <v>#REF!</v>
      </c>
      <c r="G1220" s="64" t="e">
        <f>IF(#REF!&lt;&gt;"",#REF!,"")</f>
        <v>#REF!</v>
      </c>
      <c r="H1220" s="64" t="e">
        <f>IF(#REF!&lt;&gt;"",#REF!,"")</f>
        <v>#REF!</v>
      </c>
      <c r="I1220" s="64" t="e">
        <f>IF(ISNA(VLOOKUP(B1220,Base!$B$3:$I$198,8,0)),"",IF(VLOOKUP(B1220,Base!$B$3:$I$198,8,0)&gt;42468,VLOOKUP(B1220,Base!$B$3:$I$198,8,0),""))</f>
        <v>#REF!</v>
      </c>
      <c r="J1220" s="63" t="e">
        <f t="shared" si="38"/>
        <v>#REF!</v>
      </c>
      <c r="K1220" s="69" t="e">
        <f t="shared" si="39"/>
        <v>#REF!</v>
      </c>
    </row>
    <row r="1221" spans="1:11" x14ac:dyDescent="0.25">
      <c r="A1221" s="63" t="e">
        <f>IF(#REF!&lt;&gt;"",#REF!,"")</f>
        <v>#REF!</v>
      </c>
      <c r="B1221" s="63" t="e">
        <f>IF(#REF!&lt;&gt;"",#REF!,"")</f>
        <v>#REF!</v>
      </c>
      <c r="C1221" s="63" t="e">
        <f>IF(#REF!&lt;&gt;"",#REF!,"")</f>
        <v>#REF!</v>
      </c>
      <c r="D1221" s="63" t="e">
        <f>IF(#REF!&lt;&gt;"",#REF!,"")</f>
        <v>#REF!</v>
      </c>
      <c r="E1221" s="63" t="e">
        <f>IF(#REF!&lt;&gt;"",#REF!,"")</f>
        <v>#REF!</v>
      </c>
      <c r="F1221" s="63" t="e">
        <f>IF(#REF!&lt;&gt;"",#REF!,"")</f>
        <v>#REF!</v>
      </c>
      <c r="G1221" s="64" t="e">
        <f>IF(#REF!&lt;&gt;"",#REF!,"")</f>
        <v>#REF!</v>
      </c>
      <c r="H1221" s="64" t="e">
        <f>IF(#REF!&lt;&gt;"",#REF!,"")</f>
        <v>#REF!</v>
      </c>
      <c r="I1221" s="64" t="e">
        <f>IF(ISNA(VLOOKUP(B1221,Base!$B$3:$I$198,8,0)),"",IF(VLOOKUP(B1221,Base!$B$3:$I$198,8,0)&gt;42468,VLOOKUP(B1221,Base!$B$3:$I$198,8,0),""))</f>
        <v>#REF!</v>
      </c>
      <c r="J1221" s="63" t="e">
        <f t="shared" si="38"/>
        <v>#REF!</v>
      </c>
      <c r="K1221" s="69" t="e">
        <f t="shared" si="39"/>
        <v>#REF!</v>
      </c>
    </row>
    <row r="1222" spans="1:11" x14ac:dyDescent="0.25">
      <c r="A1222" s="63" t="e">
        <f>IF(#REF!&lt;&gt;"",#REF!,"")</f>
        <v>#REF!</v>
      </c>
      <c r="B1222" s="63" t="e">
        <f>IF(#REF!&lt;&gt;"",#REF!,"")</f>
        <v>#REF!</v>
      </c>
      <c r="C1222" s="63" t="e">
        <f>IF(#REF!&lt;&gt;"",#REF!,"")</f>
        <v>#REF!</v>
      </c>
      <c r="D1222" s="63" t="e">
        <f>IF(#REF!&lt;&gt;"",#REF!,"")</f>
        <v>#REF!</v>
      </c>
      <c r="E1222" s="63" t="e">
        <f>IF(#REF!&lt;&gt;"",#REF!,"")</f>
        <v>#REF!</v>
      </c>
      <c r="F1222" s="63" t="e">
        <f>IF(#REF!&lt;&gt;"",#REF!,"")</f>
        <v>#REF!</v>
      </c>
      <c r="G1222" s="64" t="e">
        <f>IF(#REF!&lt;&gt;"",#REF!,"")</f>
        <v>#REF!</v>
      </c>
      <c r="H1222" s="64" t="e">
        <f>IF(#REF!&lt;&gt;"",#REF!,"")</f>
        <v>#REF!</v>
      </c>
      <c r="I1222" s="64" t="e">
        <f>IF(ISNA(VLOOKUP(B1222,Base!$B$3:$I$198,8,0)),"",IF(VLOOKUP(B1222,Base!$B$3:$I$198,8,0)&gt;42468,VLOOKUP(B1222,Base!$B$3:$I$198,8,0),""))</f>
        <v>#REF!</v>
      </c>
      <c r="J1222" s="63" t="e">
        <f t="shared" si="38"/>
        <v>#REF!</v>
      </c>
      <c r="K1222" s="69" t="e">
        <f t="shared" si="39"/>
        <v>#REF!</v>
      </c>
    </row>
    <row r="1223" spans="1:11" x14ac:dyDescent="0.25">
      <c r="A1223" s="63" t="e">
        <f>IF(#REF!&lt;&gt;"",#REF!,"")</f>
        <v>#REF!</v>
      </c>
      <c r="B1223" s="63" t="e">
        <f>IF(#REF!&lt;&gt;"",#REF!,"")</f>
        <v>#REF!</v>
      </c>
      <c r="C1223" s="63" t="e">
        <f>IF(#REF!&lt;&gt;"",#REF!,"")</f>
        <v>#REF!</v>
      </c>
      <c r="D1223" s="63" t="e">
        <f>IF(#REF!&lt;&gt;"",#REF!,"")</f>
        <v>#REF!</v>
      </c>
      <c r="E1223" s="63" t="e">
        <f>IF(#REF!&lt;&gt;"",#REF!,"")</f>
        <v>#REF!</v>
      </c>
      <c r="F1223" s="63" t="e">
        <f>IF(#REF!&lt;&gt;"",#REF!,"")</f>
        <v>#REF!</v>
      </c>
      <c r="G1223" s="64" t="e">
        <f>IF(#REF!&lt;&gt;"",#REF!,"")</f>
        <v>#REF!</v>
      </c>
      <c r="H1223" s="64" t="e">
        <f>IF(#REF!&lt;&gt;"",#REF!,"")</f>
        <v>#REF!</v>
      </c>
      <c r="I1223" s="64" t="e">
        <f>IF(ISNA(VLOOKUP(B1223,Base!$B$3:$I$198,8,0)),"",IF(VLOOKUP(B1223,Base!$B$3:$I$198,8,0)&gt;42468,VLOOKUP(B1223,Base!$B$3:$I$198,8,0),""))</f>
        <v>#REF!</v>
      </c>
      <c r="J1223" s="63" t="e">
        <f t="shared" si="38"/>
        <v>#REF!</v>
      </c>
      <c r="K1223" s="69" t="e">
        <f t="shared" si="39"/>
        <v>#REF!</v>
      </c>
    </row>
    <row r="1224" spans="1:11" x14ac:dyDescent="0.25">
      <c r="A1224" s="63" t="e">
        <f>IF(#REF!&lt;&gt;"",#REF!,"")</f>
        <v>#REF!</v>
      </c>
      <c r="B1224" s="63" t="e">
        <f>IF(#REF!&lt;&gt;"",#REF!,"")</f>
        <v>#REF!</v>
      </c>
      <c r="C1224" s="63" t="e">
        <f>IF(#REF!&lt;&gt;"",#REF!,"")</f>
        <v>#REF!</v>
      </c>
      <c r="D1224" s="63" t="e">
        <f>IF(#REF!&lt;&gt;"",#REF!,"")</f>
        <v>#REF!</v>
      </c>
      <c r="E1224" s="63" t="e">
        <f>IF(#REF!&lt;&gt;"",#REF!,"")</f>
        <v>#REF!</v>
      </c>
      <c r="F1224" s="63" t="e">
        <f>IF(#REF!&lt;&gt;"",#REF!,"")</f>
        <v>#REF!</v>
      </c>
      <c r="G1224" s="64" t="e">
        <f>IF(#REF!&lt;&gt;"",#REF!,"")</f>
        <v>#REF!</v>
      </c>
      <c r="H1224" s="64" t="e">
        <f>IF(#REF!&lt;&gt;"",#REF!,"")</f>
        <v>#REF!</v>
      </c>
      <c r="I1224" s="64" t="e">
        <f>IF(ISNA(VLOOKUP(B1224,Base!$B$3:$I$198,8,0)),"",IF(VLOOKUP(B1224,Base!$B$3:$I$198,8,0)&gt;42468,VLOOKUP(B1224,Base!$B$3:$I$198,8,0),""))</f>
        <v>#REF!</v>
      </c>
      <c r="J1224" s="63" t="e">
        <f t="shared" si="38"/>
        <v>#REF!</v>
      </c>
      <c r="K1224" s="69" t="e">
        <f t="shared" si="39"/>
        <v>#REF!</v>
      </c>
    </row>
    <row r="1225" spans="1:11" x14ac:dyDescent="0.25">
      <c r="A1225" s="63" t="e">
        <f>IF(#REF!&lt;&gt;"",#REF!,"")</f>
        <v>#REF!</v>
      </c>
      <c r="B1225" s="63" t="e">
        <f>IF(#REF!&lt;&gt;"",#REF!,"")</f>
        <v>#REF!</v>
      </c>
      <c r="C1225" s="63" t="e">
        <f>IF(#REF!&lt;&gt;"",#REF!,"")</f>
        <v>#REF!</v>
      </c>
      <c r="D1225" s="63" t="e">
        <f>IF(#REF!&lt;&gt;"",#REF!,"")</f>
        <v>#REF!</v>
      </c>
      <c r="E1225" s="63" t="e">
        <f>IF(#REF!&lt;&gt;"",#REF!,"")</f>
        <v>#REF!</v>
      </c>
      <c r="F1225" s="63" t="e">
        <f>IF(#REF!&lt;&gt;"",#REF!,"")</f>
        <v>#REF!</v>
      </c>
      <c r="G1225" s="64" t="e">
        <f>IF(#REF!&lt;&gt;"",#REF!,"")</f>
        <v>#REF!</v>
      </c>
      <c r="H1225" s="64" t="e">
        <f>IF(#REF!&lt;&gt;"",#REF!,"")</f>
        <v>#REF!</v>
      </c>
      <c r="I1225" s="64" t="e">
        <f>IF(ISNA(VLOOKUP(B1225,Base!$B$3:$I$198,8,0)),"",IF(VLOOKUP(B1225,Base!$B$3:$I$198,8,0)&gt;42468,VLOOKUP(B1225,Base!$B$3:$I$198,8,0),""))</f>
        <v>#REF!</v>
      </c>
      <c r="J1225" s="63" t="e">
        <f t="shared" si="38"/>
        <v>#REF!</v>
      </c>
      <c r="K1225" s="69" t="e">
        <f t="shared" si="39"/>
        <v>#REF!</v>
      </c>
    </row>
    <row r="1226" spans="1:11" x14ac:dyDescent="0.25">
      <c r="A1226" s="63" t="e">
        <f>IF(#REF!&lt;&gt;"",#REF!,"")</f>
        <v>#REF!</v>
      </c>
      <c r="B1226" s="63" t="e">
        <f>IF(#REF!&lt;&gt;"",#REF!,"")</f>
        <v>#REF!</v>
      </c>
      <c r="C1226" s="63" t="e">
        <f>IF(#REF!&lt;&gt;"",#REF!,"")</f>
        <v>#REF!</v>
      </c>
      <c r="D1226" s="63" t="e">
        <f>IF(#REF!&lt;&gt;"",#REF!,"")</f>
        <v>#REF!</v>
      </c>
      <c r="E1226" s="63" t="e">
        <f>IF(#REF!&lt;&gt;"",#REF!,"")</f>
        <v>#REF!</v>
      </c>
      <c r="F1226" s="63" t="e">
        <f>IF(#REF!&lt;&gt;"",#REF!,"")</f>
        <v>#REF!</v>
      </c>
      <c r="G1226" s="64" t="e">
        <f>IF(#REF!&lt;&gt;"",#REF!,"")</f>
        <v>#REF!</v>
      </c>
      <c r="H1226" s="64" t="e">
        <f>IF(#REF!&lt;&gt;"",#REF!,"")</f>
        <v>#REF!</v>
      </c>
      <c r="I1226" s="64" t="e">
        <f>IF(ISNA(VLOOKUP(B1226,Base!$B$3:$I$198,8,0)),"",IF(VLOOKUP(B1226,Base!$B$3:$I$198,8,0)&gt;42468,VLOOKUP(B1226,Base!$B$3:$I$198,8,0),""))</f>
        <v>#REF!</v>
      </c>
      <c r="J1226" s="63" t="e">
        <f t="shared" si="38"/>
        <v>#REF!</v>
      </c>
      <c r="K1226" s="69" t="e">
        <f t="shared" si="39"/>
        <v>#REF!</v>
      </c>
    </row>
    <row r="1227" spans="1:11" x14ac:dyDescent="0.25">
      <c r="A1227" s="63" t="e">
        <f>IF(#REF!&lt;&gt;"",#REF!,"")</f>
        <v>#REF!</v>
      </c>
      <c r="B1227" s="63" t="e">
        <f>IF(#REF!&lt;&gt;"",#REF!,"")</f>
        <v>#REF!</v>
      </c>
      <c r="C1227" s="63" t="e">
        <f>IF(#REF!&lt;&gt;"",#REF!,"")</f>
        <v>#REF!</v>
      </c>
      <c r="D1227" s="63" t="e">
        <f>IF(#REF!&lt;&gt;"",#REF!,"")</f>
        <v>#REF!</v>
      </c>
      <c r="E1227" s="63" t="e">
        <f>IF(#REF!&lt;&gt;"",#REF!,"")</f>
        <v>#REF!</v>
      </c>
      <c r="F1227" s="63" t="e">
        <f>IF(#REF!&lt;&gt;"",#REF!,"")</f>
        <v>#REF!</v>
      </c>
      <c r="G1227" s="64" t="e">
        <f>IF(#REF!&lt;&gt;"",#REF!,"")</f>
        <v>#REF!</v>
      </c>
      <c r="H1227" s="64" t="e">
        <f>IF(#REF!&lt;&gt;"",#REF!,"")</f>
        <v>#REF!</v>
      </c>
      <c r="I1227" s="64" t="e">
        <f>IF(ISNA(VLOOKUP(B1227,Base!$B$3:$I$198,8,0)),"",IF(VLOOKUP(B1227,Base!$B$3:$I$198,8,0)&gt;42468,VLOOKUP(B1227,Base!$B$3:$I$198,8,0),""))</f>
        <v>#REF!</v>
      </c>
      <c r="J1227" s="63" t="e">
        <f t="shared" si="38"/>
        <v>#REF!</v>
      </c>
      <c r="K1227" s="69" t="e">
        <f t="shared" si="39"/>
        <v>#REF!</v>
      </c>
    </row>
    <row r="1228" spans="1:11" x14ac:dyDescent="0.25">
      <c r="A1228" s="63" t="e">
        <f>IF(#REF!&lt;&gt;"",#REF!,"")</f>
        <v>#REF!</v>
      </c>
      <c r="B1228" s="63" t="e">
        <f>IF(#REF!&lt;&gt;"",#REF!,"")</f>
        <v>#REF!</v>
      </c>
      <c r="C1228" s="63" t="e">
        <f>IF(#REF!&lt;&gt;"",#REF!,"")</f>
        <v>#REF!</v>
      </c>
      <c r="D1228" s="63" t="e">
        <f>IF(#REF!&lt;&gt;"",#REF!,"")</f>
        <v>#REF!</v>
      </c>
      <c r="E1228" s="63" t="e">
        <f>IF(#REF!&lt;&gt;"",#REF!,"")</f>
        <v>#REF!</v>
      </c>
      <c r="F1228" s="63" t="e">
        <f>IF(#REF!&lt;&gt;"",#REF!,"")</f>
        <v>#REF!</v>
      </c>
      <c r="G1228" s="64" t="e">
        <f>IF(#REF!&lt;&gt;"",#REF!,"")</f>
        <v>#REF!</v>
      </c>
      <c r="H1228" s="64" t="e">
        <f>IF(#REF!&lt;&gt;"",#REF!,"")</f>
        <v>#REF!</v>
      </c>
      <c r="I1228" s="64" t="e">
        <f>IF(ISNA(VLOOKUP(B1228,Base!$B$3:$I$198,8,0)),"",IF(VLOOKUP(B1228,Base!$B$3:$I$198,8,0)&gt;42468,VLOOKUP(B1228,Base!$B$3:$I$198,8,0),""))</f>
        <v>#REF!</v>
      </c>
      <c r="J1228" s="63" t="e">
        <f t="shared" si="38"/>
        <v>#REF!</v>
      </c>
      <c r="K1228" s="69" t="e">
        <f t="shared" si="39"/>
        <v>#REF!</v>
      </c>
    </row>
    <row r="1229" spans="1:11" x14ac:dyDescent="0.25">
      <c r="A1229" s="63" t="e">
        <f>IF(#REF!&lt;&gt;"",#REF!,"")</f>
        <v>#REF!</v>
      </c>
      <c r="B1229" s="63" t="e">
        <f>IF(#REF!&lt;&gt;"",#REF!,"")</f>
        <v>#REF!</v>
      </c>
      <c r="C1229" s="63" t="e">
        <f>IF(#REF!&lt;&gt;"",#REF!,"")</f>
        <v>#REF!</v>
      </c>
      <c r="D1229" s="63" t="e">
        <f>IF(#REF!&lt;&gt;"",#REF!,"")</f>
        <v>#REF!</v>
      </c>
      <c r="E1229" s="63" t="e">
        <f>IF(#REF!&lt;&gt;"",#REF!,"")</f>
        <v>#REF!</v>
      </c>
      <c r="F1229" s="63" t="e">
        <f>IF(#REF!&lt;&gt;"",#REF!,"")</f>
        <v>#REF!</v>
      </c>
      <c r="G1229" s="64" t="e">
        <f>IF(#REF!&lt;&gt;"",#REF!,"")</f>
        <v>#REF!</v>
      </c>
      <c r="H1229" s="64" t="e">
        <f>IF(#REF!&lt;&gt;"",#REF!,"")</f>
        <v>#REF!</v>
      </c>
      <c r="I1229" s="64" t="e">
        <f>IF(ISNA(VLOOKUP(B1229,Base!$B$3:$I$198,8,0)),"",IF(VLOOKUP(B1229,Base!$B$3:$I$198,8,0)&gt;42468,VLOOKUP(B1229,Base!$B$3:$I$198,8,0),""))</f>
        <v>#REF!</v>
      </c>
      <c r="J1229" s="63" t="e">
        <f t="shared" si="38"/>
        <v>#REF!</v>
      </c>
      <c r="K1229" s="69" t="e">
        <f t="shared" si="39"/>
        <v>#REF!</v>
      </c>
    </row>
    <row r="1230" spans="1:11" x14ac:dyDescent="0.25">
      <c r="A1230" s="63" t="e">
        <f>IF(#REF!&lt;&gt;"",#REF!,"")</f>
        <v>#REF!</v>
      </c>
      <c r="B1230" s="63" t="e">
        <f>IF(#REF!&lt;&gt;"",#REF!,"")</f>
        <v>#REF!</v>
      </c>
      <c r="C1230" s="63" t="e">
        <f>IF(#REF!&lt;&gt;"",#REF!,"")</f>
        <v>#REF!</v>
      </c>
      <c r="D1230" s="63" t="e">
        <f>IF(#REF!&lt;&gt;"",#REF!,"")</f>
        <v>#REF!</v>
      </c>
      <c r="E1230" s="63" t="e">
        <f>IF(#REF!&lt;&gt;"",#REF!,"")</f>
        <v>#REF!</v>
      </c>
      <c r="F1230" s="63" t="e">
        <f>IF(#REF!&lt;&gt;"",#REF!,"")</f>
        <v>#REF!</v>
      </c>
      <c r="G1230" s="64" t="e">
        <f>IF(#REF!&lt;&gt;"",#REF!,"")</f>
        <v>#REF!</v>
      </c>
      <c r="H1230" s="64" t="e">
        <f>IF(#REF!&lt;&gt;"",#REF!,"")</f>
        <v>#REF!</v>
      </c>
      <c r="I1230" s="64" t="e">
        <f>IF(ISNA(VLOOKUP(B1230,Base!$B$3:$I$198,8,0)),"",IF(VLOOKUP(B1230,Base!$B$3:$I$198,8,0)&gt;42468,VLOOKUP(B1230,Base!$B$3:$I$198,8,0),""))</f>
        <v>#REF!</v>
      </c>
      <c r="J1230" s="63" t="e">
        <f t="shared" si="38"/>
        <v>#REF!</v>
      </c>
      <c r="K1230" s="69" t="e">
        <f t="shared" si="39"/>
        <v>#REF!</v>
      </c>
    </row>
    <row r="1231" spans="1:11" x14ac:dyDescent="0.25">
      <c r="A1231" s="63" t="e">
        <f>IF(#REF!&lt;&gt;"",#REF!,"")</f>
        <v>#REF!</v>
      </c>
      <c r="B1231" s="63" t="e">
        <f>IF(#REF!&lt;&gt;"",#REF!,"")</f>
        <v>#REF!</v>
      </c>
      <c r="C1231" s="63" t="e">
        <f>IF(#REF!&lt;&gt;"",#REF!,"")</f>
        <v>#REF!</v>
      </c>
      <c r="D1231" s="63" t="e">
        <f>IF(#REF!&lt;&gt;"",#REF!,"")</f>
        <v>#REF!</v>
      </c>
      <c r="E1231" s="63" t="e">
        <f>IF(#REF!&lt;&gt;"",#REF!,"")</f>
        <v>#REF!</v>
      </c>
      <c r="F1231" s="63" t="e">
        <f>IF(#REF!&lt;&gt;"",#REF!,"")</f>
        <v>#REF!</v>
      </c>
      <c r="G1231" s="64" t="e">
        <f>IF(#REF!&lt;&gt;"",#REF!,"")</f>
        <v>#REF!</v>
      </c>
      <c r="H1231" s="64" t="e">
        <f>IF(#REF!&lt;&gt;"",#REF!,"")</f>
        <v>#REF!</v>
      </c>
      <c r="I1231" s="64" t="e">
        <f>IF(ISNA(VLOOKUP(B1231,Base!$B$3:$I$198,8,0)),"",IF(VLOOKUP(B1231,Base!$B$3:$I$198,8,0)&gt;42468,VLOOKUP(B1231,Base!$B$3:$I$198,8,0),""))</f>
        <v>#REF!</v>
      </c>
      <c r="J1231" s="63" t="e">
        <f t="shared" si="38"/>
        <v>#REF!</v>
      </c>
      <c r="K1231" s="69" t="e">
        <f t="shared" si="39"/>
        <v>#REF!</v>
      </c>
    </row>
    <row r="1232" spans="1:11" x14ac:dyDescent="0.25">
      <c r="A1232" s="63" t="e">
        <f>IF(#REF!&lt;&gt;"",#REF!,"")</f>
        <v>#REF!</v>
      </c>
      <c r="B1232" s="63" t="e">
        <f>IF(#REF!&lt;&gt;"",#REF!,"")</f>
        <v>#REF!</v>
      </c>
      <c r="C1232" s="63" t="e">
        <f>IF(#REF!&lt;&gt;"",#REF!,"")</f>
        <v>#REF!</v>
      </c>
      <c r="D1232" s="63" t="e">
        <f>IF(#REF!&lt;&gt;"",#REF!,"")</f>
        <v>#REF!</v>
      </c>
      <c r="E1232" s="63" t="e">
        <f>IF(#REF!&lt;&gt;"",#REF!,"")</f>
        <v>#REF!</v>
      </c>
      <c r="F1232" s="63" t="e">
        <f>IF(#REF!&lt;&gt;"",#REF!,"")</f>
        <v>#REF!</v>
      </c>
      <c r="G1232" s="64" t="e">
        <f>IF(#REF!&lt;&gt;"",#REF!,"")</f>
        <v>#REF!</v>
      </c>
      <c r="H1232" s="64" t="e">
        <f>IF(#REF!&lt;&gt;"",#REF!,"")</f>
        <v>#REF!</v>
      </c>
      <c r="I1232" s="64" t="e">
        <f>IF(ISNA(VLOOKUP(B1232,Base!$B$3:$I$198,8,0)),"",IF(VLOOKUP(B1232,Base!$B$3:$I$198,8,0)&gt;42468,VLOOKUP(B1232,Base!$B$3:$I$198,8,0),""))</f>
        <v>#REF!</v>
      </c>
      <c r="J1232" s="63" t="e">
        <f t="shared" si="38"/>
        <v>#REF!</v>
      </c>
      <c r="K1232" s="69" t="e">
        <f t="shared" si="39"/>
        <v>#REF!</v>
      </c>
    </row>
    <row r="1233" spans="1:11" x14ac:dyDescent="0.25">
      <c r="A1233" s="63" t="e">
        <f>IF(#REF!&lt;&gt;"",#REF!,"")</f>
        <v>#REF!</v>
      </c>
      <c r="B1233" s="63" t="e">
        <f>IF(#REF!&lt;&gt;"",#REF!,"")</f>
        <v>#REF!</v>
      </c>
      <c r="C1233" s="63" t="e">
        <f>IF(#REF!&lt;&gt;"",#REF!,"")</f>
        <v>#REF!</v>
      </c>
      <c r="D1233" s="63" t="e">
        <f>IF(#REF!&lt;&gt;"",#REF!,"")</f>
        <v>#REF!</v>
      </c>
      <c r="E1233" s="63" t="e">
        <f>IF(#REF!&lt;&gt;"",#REF!,"")</f>
        <v>#REF!</v>
      </c>
      <c r="F1233" s="63" t="e">
        <f>IF(#REF!&lt;&gt;"",#REF!,"")</f>
        <v>#REF!</v>
      </c>
      <c r="G1233" s="64" t="e">
        <f>IF(#REF!&lt;&gt;"",#REF!,"")</f>
        <v>#REF!</v>
      </c>
      <c r="H1233" s="64" t="e">
        <f>IF(#REF!&lt;&gt;"",#REF!,"")</f>
        <v>#REF!</v>
      </c>
      <c r="I1233" s="64" t="e">
        <f>IF(ISNA(VLOOKUP(B1233,Base!$B$3:$I$198,8,0)),"",IF(VLOOKUP(B1233,Base!$B$3:$I$198,8,0)&gt;42468,VLOOKUP(B1233,Base!$B$3:$I$198,8,0),""))</f>
        <v>#REF!</v>
      </c>
      <c r="J1233" s="63" t="e">
        <f t="shared" si="38"/>
        <v>#REF!</v>
      </c>
      <c r="K1233" s="69" t="e">
        <f t="shared" si="39"/>
        <v>#REF!</v>
      </c>
    </row>
    <row r="1234" spans="1:11" x14ac:dyDescent="0.25">
      <c r="A1234" s="63" t="e">
        <f>IF(#REF!&lt;&gt;"",#REF!,"")</f>
        <v>#REF!</v>
      </c>
      <c r="B1234" s="63" t="e">
        <f>IF(#REF!&lt;&gt;"",#REF!,"")</f>
        <v>#REF!</v>
      </c>
      <c r="C1234" s="63" t="e">
        <f>IF(#REF!&lt;&gt;"",#REF!,"")</f>
        <v>#REF!</v>
      </c>
      <c r="D1234" s="63" t="e">
        <f>IF(#REF!&lt;&gt;"",#REF!,"")</f>
        <v>#REF!</v>
      </c>
      <c r="E1234" s="63" t="e">
        <f>IF(#REF!&lt;&gt;"",#REF!,"")</f>
        <v>#REF!</v>
      </c>
      <c r="F1234" s="63" t="e">
        <f>IF(#REF!&lt;&gt;"",#REF!,"")</f>
        <v>#REF!</v>
      </c>
      <c r="G1234" s="64" t="e">
        <f>IF(#REF!&lt;&gt;"",#REF!,"")</f>
        <v>#REF!</v>
      </c>
      <c r="H1234" s="64" t="e">
        <f>IF(#REF!&lt;&gt;"",#REF!,"")</f>
        <v>#REF!</v>
      </c>
      <c r="I1234" s="64" t="e">
        <f>IF(ISNA(VLOOKUP(B1234,Base!$B$3:$I$198,8,0)),"",IF(VLOOKUP(B1234,Base!$B$3:$I$198,8,0)&gt;42468,VLOOKUP(B1234,Base!$B$3:$I$198,8,0),""))</f>
        <v>#REF!</v>
      </c>
      <c r="J1234" s="63" t="e">
        <f t="shared" si="38"/>
        <v>#REF!</v>
      </c>
      <c r="K1234" s="69" t="e">
        <f t="shared" si="39"/>
        <v>#REF!</v>
      </c>
    </row>
    <row r="1235" spans="1:11" x14ac:dyDescent="0.25">
      <c r="A1235" s="63" t="e">
        <f>IF(#REF!&lt;&gt;"",#REF!,"")</f>
        <v>#REF!</v>
      </c>
      <c r="B1235" s="63" t="e">
        <f>IF(#REF!&lt;&gt;"",#REF!,"")</f>
        <v>#REF!</v>
      </c>
      <c r="C1235" s="63" t="e">
        <f>IF(#REF!&lt;&gt;"",#REF!,"")</f>
        <v>#REF!</v>
      </c>
      <c r="D1235" s="63" t="e">
        <f>IF(#REF!&lt;&gt;"",#REF!,"")</f>
        <v>#REF!</v>
      </c>
      <c r="E1235" s="63" t="e">
        <f>IF(#REF!&lt;&gt;"",#REF!,"")</f>
        <v>#REF!</v>
      </c>
      <c r="F1235" s="63" t="e">
        <f>IF(#REF!&lt;&gt;"",#REF!,"")</f>
        <v>#REF!</v>
      </c>
      <c r="G1235" s="64" t="e">
        <f>IF(#REF!&lt;&gt;"",#REF!,"")</f>
        <v>#REF!</v>
      </c>
      <c r="H1235" s="64" t="e">
        <f>IF(#REF!&lt;&gt;"",#REF!,"")</f>
        <v>#REF!</v>
      </c>
      <c r="I1235" s="64" t="e">
        <f>IF(ISNA(VLOOKUP(B1235,Base!$B$3:$I$198,8,0)),"",IF(VLOOKUP(B1235,Base!$B$3:$I$198,8,0)&gt;42468,VLOOKUP(B1235,Base!$B$3:$I$198,8,0),""))</f>
        <v>#REF!</v>
      </c>
      <c r="J1235" s="63" t="e">
        <f t="shared" si="38"/>
        <v>#REF!</v>
      </c>
      <c r="K1235" s="69" t="e">
        <f t="shared" si="39"/>
        <v>#REF!</v>
      </c>
    </row>
    <row r="1236" spans="1:11" x14ac:dyDescent="0.25">
      <c r="A1236" s="63" t="e">
        <f>IF(#REF!&lt;&gt;"",#REF!,"")</f>
        <v>#REF!</v>
      </c>
      <c r="B1236" s="63" t="e">
        <f>IF(#REF!&lt;&gt;"",#REF!,"")</f>
        <v>#REF!</v>
      </c>
      <c r="C1236" s="63" t="e">
        <f>IF(#REF!&lt;&gt;"",#REF!,"")</f>
        <v>#REF!</v>
      </c>
      <c r="D1236" s="63" t="e">
        <f>IF(#REF!&lt;&gt;"",#REF!,"")</f>
        <v>#REF!</v>
      </c>
      <c r="E1236" s="63" t="e">
        <f>IF(#REF!&lt;&gt;"",#REF!,"")</f>
        <v>#REF!</v>
      </c>
      <c r="F1236" s="63" t="e">
        <f>IF(#REF!&lt;&gt;"",#REF!,"")</f>
        <v>#REF!</v>
      </c>
      <c r="G1236" s="64" t="e">
        <f>IF(#REF!&lt;&gt;"",#REF!,"")</f>
        <v>#REF!</v>
      </c>
      <c r="H1236" s="64" t="e">
        <f>IF(#REF!&lt;&gt;"",#REF!,"")</f>
        <v>#REF!</v>
      </c>
      <c r="I1236" s="64" t="e">
        <f>IF(ISNA(VLOOKUP(B1236,Base!$B$3:$I$198,8,0)),"",IF(VLOOKUP(B1236,Base!$B$3:$I$198,8,0)&gt;42468,VLOOKUP(B1236,Base!$B$3:$I$198,8,0),""))</f>
        <v>#REF!</v>
      </c>
      <c r="J1236" s="63" t="e">
        <f t="shared" si="38"/>
        <v>#REF!</v>
      </c>
      <c r="K1236" s="69" t="e">
        <f t="shared" si="39"/>
        <v>#REF!</v>
      </c>
    </row>
    <row r="1237" spans="1:11" x14ac:dyDescent="0.25">
      <c r="A1237" s="63" t="e">
        <f>IF(#REF!&lt;&gt;"",#REF!,"")</f>
        <v>#REF!</v>
      </c>
      <c r="B1237" s="63" t="e">
        <f>IF(#REF!&lt;&gt;"",#REF!,"")</f>
        <v>#REF!</v>
      </c>
      <c r="C1237" s="63" t="e">
        <f>IF(#REF!&lt;&gt;"",#REF!,"")</f>
        <v>#REF!</v>
      </c>
      <c r="D1237" s="63" t="e">
        <f>IF(#REF!&lt;&gt;"",#REF!,"")</f>
        <v>#REF!</v>
      </c>
      <c r="E1237" s="63" t="e">
        <f>IF(#REF!&lt;&gt;"",#REF!,"")</f>
        <v>#REF!</v>
      </c>
      <c r="F1237" s="63" t="e">
        <f>IF(#REF!&lt;&gt;"",#REF!,"")</f>
        <v>#REF!</v>
      </c>
      <c r="G1237" s="64" t="e">
        <f>IF(#REF!&lt;&gt;"",#REF!,"")</f>
        <v>#REF!</v>
      </c>
      <c r="H1237" s="64" t="e">
        <f>IF(#REF!&lt;&gt;"",#REF!,"")</f>
        <v>#REF!</v>
      </c>
      <c r="I1237" s="64" t="e">
        <f>IF(ISNA(VLOOKUP(B1237,Base!$B$3:$I$198,8,0)),"",IF(VLOOKUP(B1237,Base!$B$3:$I$198,8,0)&gt;42468,VLOOKUP(B1237,Base!$B$3:$I$198,8,0),""))</f>
        <v>#REF!</v>
      </c>
      <c r="J1237" s="63" t="e">
        <f t="shared" si="38"/>
        <v>#REF!</v>
      </c>
      <c r="K1237" s="69" t="e">
        <f t="shared" si="39"/>
        <v>#REF!</v>
      </c>
    </row>
    <row r="1238" spans="1:11" x14ac:dyDescent="0.25">
      <c r="A1238" s="63" t="e">
        <f>IF(#REF!&lt;&gt;"",#REF!,"")</f>
        <v>#REF!</v>
      </c>
      <c r="B1238" s="63" t="e">
        <f>IF(#REF!&lt;&gt;"",#REF!,"")</f>
        <v>#REF!</v>
      </c>
      <c r="C1238" s="63" t="e">
        <f>IF(#REF!&lt;&gt;"",#REF!,"")</f>
        <v>#REF!</v>
      </c>
      <c r="D1238" s="63" t="e">
        <f>IF(#REF!&lt;&gt;"",#REF!,"")</f>
        <v>#REF!</v>
      </c>
      <c r="E1238" s="63" t="e">
        <f>IF(#REF!&lt;&gt;"",#REF!,"")</f>
        <v>#REF!</v>
      </c>
      <c r="F1238" s="63" t="e">
        <f>IF(#REF!&lt;&gt;"",#REF!,"")</f>
        <v>#REF!</v>
      </c>
      <c r="G1238" s="64" t="e">
        <f>IF(#REF!&lt;&gt;"",#REF!,"")</f>
        <v>#REF!</v>
      </c>
      <c r="H1238" s="64" t="e">
        <f>IF(#REF!&lt;&gt;"",#REF!,"")</f>
        <v>#REF!</v>
      </c>
      <c r="I1238" s="64" t="e">
        <f>IF(ISNA(VLOOKUP(B1238,Base!$B$3:$I$198,8,0)),"",IF(VLOOKUP(B1238,Base!$B$3:$I$198,8,0)&gt;42468,VLOOKUP(B1238,Base!$B$3:$I$198,8,0),""))</f>
        <v>#REF!</v>
      </c>
      <c r="J1238" s="63" t="e">
        <f t="shared" si="38"/>
        <v>#REF!</v>
      </c>
      <c r="K1238" s="69" t="e">
        <f t="shared" si="39"/>
        <v>#REF!</v>
      </c>
    </row>
    <row r="1239" spans="1:11" x14ac:dyDescent="0.25">
      <c r="A1239" s="63" t="e">
        <f>IF(#REF!&lt;&gt;"",#REF!,"")</f>
        <v>#REF!</v>
      </c>
      <c r="B1239" s="63" t="e">
        <f>IF(#REF!&lt;&gt;"",#REF!,"")</f>
        <v>#REF!</v>
      </c>
      <c r="C1239" s="63" t="e">
        <f>IF(#REF!&lt;&gt;"",#REF!,"")</f>
        <v>#REF!</v>
      </c>
      <c r="D1239" s="63" t="e">
        <f>IF(#REF!&lt;&gt;"",#REF!,"")</f>
        <v>#REF!</v>
      </c>
      <c r="E1239" s="63" t="e">
        <f>IF(#REF!&lt;&gt;"",#REF!,"")</f>
        <v>#REF!</v>
      </c>
      <c r="F1239" s="63" t="e">
        <f>IF(#REF!&lt;&gt;"",#REF!,"")</f>
        <v>#REF!</v>
      </c>
      <c r="G1239" s="64" t="e">
        <f>IF(#REF!&lt;&gt;"",#REF!,"")</f>
        <v>#REF!</v>
      </c>
      <c r="H1239" s="64" t="e">
        <f>IF(#REF!&lt;&gt;"",#REF!,"")</f>
        <v>#REF!</v>
      </c>
      <c r="I1239" s="64" t="e">
        <f>IF(ISNA(VLOOKUP(B1239,Base!$B$3:$I$198,8,0)),"",IF(VLOOKUP(B1239,Base!$B$3:$I$198,8,0)&gt;42468,VLOOKUP(B1239,Base!$B$3:$I$198,8,0),""))</f>
        <v>#REF!</v>
      </c>
      <c r="J1239" s="63" t="e">
        <f t="shared" si="38"/>
        <v>#REF!</v>
      </c>
      <c r="K1239" s="69" t="e">
        <f t="shared" si="39"/>
        <v>#REF!</v>
      </c>
    </row>
    <row r="1240" spans="1:11" x14ac:dyDescent="0.25">
      <c r="A1240" s="63" t="e">
        <f>IF(#REF!&lt;&gt;"",#REF!,"")</f>
        <v>#REF!</v>
      </c>
      <c r="B1240" s="63" t="e">
        <f>IF(#REF!&lt;&gt;"",#REF!,"")</f>
        <v>#REF!</v>
      </c>
      <c r="C1240" s="63" t="e">
        <f>IF(#REF!&lt;&gt;"",#REF!,"")</f>
        <v>#REF!</v>
      </c>
      <c r="D1240" s="63" t="e">
        <f>IF(#REF!&lt;&gt;"",#REF!,"")</f>
        <v>#REF!</v>
      </c>
      <c r="E1240" s="63" t="e">
        <f>IF(#REF!&lt;&gt;"",#REF!,"")</f>
        <v>#REF!</v>
      </c>
      <c r="F1240" s="63" t="e">
        <f>IF(#REF!&lt;&gt;"",#REF!,"")</f>
        <v>#REF!</v>
      </c>
      <c r="G1240" s="64" t="e">
        <f>IF(#REF!&lt;&gt;"",#REF!,"")</f>
        <v>#REF!</v>
      </c>
      <c r="H1240" s="64" t="e">
        <f>IF(#REF!&lt;&gt;"",#REF!,"")</f>
        <v>#REF!</v>
      </c>
      <c r="I1240" s="64" t="e">
        <f>IF(ISNA(VLOOKUP(B1240,Base!$B$3:$I$198,8,0)),"",IF(VLOOKUP(B1240,Base!$B$3:$I$198,8,0)&gt;42468,VLOOKUP(B1240,Base!$B$3:$I$198,8,0),""))</f>
        <v>#REF!</v>
      </c>
      <c r="J1240" s="63" t="e">
        <f t="shared" si="38"/>
        <v>#REF!</v>
      </c>
      <c r="K1240" s="69" t="e">
        <f t="shared" si="39"/>
        <v>#REF!</v>
      </c>
    </row>
    <row r="1241" spans="1:11" x14ac:dyDescent="0.25">
      <c r="A1241" s="63" t="e">
        <f>IF(#REF!&lt;&gt;"",#REF!,"")</f>
        <v>#REF!</v>
      </c>
      <c r="B1241" s="63" t="e">
        <f>IF(#REF!&lt;&gt;"",#REF!,"")</f>
        <v>#REF!</v>
      </c>
      <c r="C1241" s="63" t="e">
        <f>IF(#REF!&lt;&gt;"",#REF!,"")</f>
        <v>#REF!</v>
      </c>
      <c r="D1241" s="63" t="e">
        <f>IF(#REF!&lt;&gt;"",#REF!,"")</f>
        <v>#REF!</v>
      </c>
      <c r="E1241" s="63" t="e">
        <f>IF(#REF!&lt;&gt;"",#REF!,"")</f>
        <v>#REF!</v>
      </c>
      <c r="F1241" s="63" t="e">
        <f>IF(#REF!&lt;&gt;"",#REF!,"")</f>
        <v>#REF!</v>
      </c>
      <c r="G1241" s="64" t="e">
        <f>IF(#REF!&lt;&gt;"",#REF!,"")</f>
        <v>#REF!</v>
      </c>
      <c r="H1241" s="64" t="e">
        <f>IF(#REF!&lt;&gt;"",#REF!,"")</f>
        <v>#REF!</v>
      </c>
      <c r="I1241" s="64" t="e">
        <f>IF(ISNA(VLOOKUP(B1241,Base!$B$3:$I$198,8,0)),"",IF(VLOOKUP(B1241,Base!$B$3:$I$198,8,0)&gt;42468,VLOOKUP(B1241,Base!$B$3:$I$198,8,0),""))</f>
        <v>#REF!</v>
      </c>
      <c r="J1241" s="63" t="e">
        <f t="shared" si="38"/>
        <v>#REF!</v>
      </c>
      <c r="K1241" s="69" t="e">
        <f t="shared" si="39"/>
        <v>#REF!</v>
      </c>
    </row>
    <row r="1242" spans="1:11" x14ac:dyDescent="0.25">
      <c r="A1242" s="63" t="e">
        <f>IF(#REF!&lt;&gt;"",#REF!,"")</f>
        <v>#REF!</v>
      </c>
      <c r="B1242" s="63" t="e">
        <f>IF(#REF!&lt;&gt;"",#REF!,"")</f>
        <v>#REF!</v>
      </c>
      <c r="C1242" s="63" t="e">
        <f>IF(#REF!&lt;&gt;"",#REF!,"")</f>
        <v>#REF!</v>
      </c>
      <c r="D1242" s="63" t="e">
        <f>IF(#REF!&lt;&gt;"",#REF!,"")</f>
        <v>#REF!</v>
      </c>
      <c r="E1242" s="63" t="e">
        <f>IF(#REF!&lt;&gt;"",#REF!,"")</f>
        <v>#REF!</v>
      </c>
      <c r="F1242" s="63" t="e">
        <f>IF(#REF!&lt;&gt;"",#REF!,"")</f>
        <v>#REF!</v>
      </c>
      <c r="G1242" s="64" t="e">
        <f>IF(#REF!&lt;&gt;"",#REF!,"")</f>
        <v>#REF!</v>
      </c>
      <c r="H1242" s="64" t="e">
        <f>IF(#REF!&lt;&gt;"",#REF!,"")</f>
        <v>#REF!</v>
      </c>
      <c r="I1242" s="64" t="e">
        <f>IF(ISNA(VLOOKUP(B1242,Base!$B$3:$I$198,8,0)),"",IF(VLOOKUP(B1242,Base!$B$3:$I$198,8,0)&gt;42468,VLOOKUP(B1242,Base!$B$3:$I$198,8,0),""))</f>
        <v>#REF!</v>
      </c>
      <c r="J1242" s="63" t="e">
        <f t="shared" si="38"/>
        <v>#REF!</v>
      </c>
      <c r="K1242" s="69" t="e">
        <f t="shared" si="39"/>
        <v>#REF!</v>
      </c>
    </row>
    <row r="1243" spans="1:11" x14ac:dyDescent="0.25">
      <c r="A1243" s="63" t="e">
        <f>IF(#REF!&lt;&gt;"",#REF!,"")</f>
        <v>#REF!</v>
      </c>
      <c r="B1243" s="63" t="e">
        <f>IF(#REF!&lt;&gt;"",#REF!,"")</f>
        <v>#REF!</v>
      </c>
      <c r="C1243" s="63" t="e">
        <f>IF(#REF!&lt;&gt;"",#REF!,"")</f>
        <v>#REF!</v>
      </c>
      <c r="D1243" s="63" t="e">
        <f>IF(#REF!&lt;&gt;"",#REF!,"")</f>
        <v>#REF!</v>
      </c>
      <c r="E1243" s="63" t="e">
        <f>IF(#REF!&lt;&gt;"",#REF!,"")</f>
        <v>#REF!</v>
      </c>
      <c r="F1243" s="63" t="e">
        <f>IF(#REF!&lt;&gt;"",#REF!,"")</f>
        <v>#REF!</v>
      </c>
      <c r="G1243" s="64" t="e">
        <f>IF(#REF!&lt;&gt;"",#REF!,"")</f>
        <v>#REF!</v>
      </c>
      <c r="H1243" s="64" t="e">
        <f>IF(#REF!&lt;&gt;"",#REF!,"")</f>
        <v>#REF!</v>
      </c>
      <c r="I1243" s="64" t="e">
        <f>IF(ISNA(VLOOKUP(B1243,Base!$B$3:$I$198,8,0)),"",IF(VLOOKUP(B1243,Base!$B$3:$I$198,8,0)&gt;42468,VLOOKUP(B1243,Base!$B$3:$I$198,8,0),""))</f>
        <v>#REF!</v>
      </c>
      <c r="J1243" s="63" t="e">
        <f t="shared" si="38"/>
        <v>#REF!</v>
      </c>
      <c r="K1243" s="69" t="e">
        <f t="shared" si="39"/>
        <v>#REF!</v>
      </c>
    </row>
    <row r="1244" spans="1:11" x14ac:dyDescent="0.25">
      <c r="A1244" s="63" t="e">
        <f>IF(#REF!&lt;&gt;"",#REF!,"")</f>
        <v>#REF!</v>
      </c>
      <c r="B1244" s="63" t="e">
        <f>IF(#REF!&lt;&gt;"",#REF!,"")</f>
        <v>#REF!</v>
      </c>
      <c r="C1244" s="63" t="e">
        <f>IF(#REF!&lt;&gt;"",#REF!,"")</f>
        <v>#REF!</v>
      </c>
      <c r="D1244" s="63" t="e">
        <f>IF(#REF!&lt;&gt;"",#REF!,"")</f>
        <v>#REF!</v>
      </c>
      <c r="E1244" s="63" t="e">
        <f>IF(#REF!&lt;&gt;"",#REF!,"")</f>
        <v>#REF!</v>
      </c>
      <c r="F1244" s="63" t="e">
        <f>IF(#REF!&lt;&gt;"",#REF!,"")</f>
        <v>#REF!</v>
      </c>
      <c r="G1244" s="64" t="e">
        <f>IF(#REF!&lt;&gt;"",#REF!,"")</f>
        <v>#REF!</v>
      </c>
      <c r="H1244" s="64" t="e">
        <f>IF(#REF!&lt;&gt;"",#REF!,"")</f>
        <v>#REF!</v>
      </c>
      <c r="I1244" s="64" t="e">
        <f>IF(ISNA(VLOOKUP(B1244,Base!$B$3:$I$198,8,0)),"",IF(VLOOKUP(B1244,Base!$B$3:$I$198,8,0)&gt;42468,VLOOKUP(B1244,Base!$B$3:$I$198,8,0),""))</f>
        <v>#REF!</v>
      </c>
      <c r="J1244" s="63" t="e">
        <f t="shared" si="38"/>
        <v>#REF!</v>
      </c>
      <c r="K1244" s="69" t="e">
        <f t="shared" si="39"/>
        <v>#REF!</v>
      </c>
    </row>
    <row r="1245" spans="1:11" x14ac:dyDescent="0.25">
      <c r="A1245" s="63" t="e">
        <f>IF(#REF!&lt;&gt;"",#REF!,"")</f>
        <v>#REF!</v>
      </c>
      <c r="B1245" s="63" t="e">
        <f>IF(#REF!&lt;&gt;"",#REF!,"")</f>
        <v>#REF!</v>
      </c>
      <c r="C1245" s="63" t="e">
        <f>IF(#REF!&lt;&gt;"",#REF!,"")</f>
        <v>#REF!</v>
      </c>
      <c r="D1245" s="63" t="e">
        <f>IF(#REF!&lt;&gt;"",#REF!,"")</f>
        <v>#REF!</v>
      </c>
      <c r="E1245" s="63" t="e">
        <f>IF(#REF!&lt;&gt;"",#REF!,"")</f>
        <v>#REF!</v>
      </c>
      <c r="F1245" s="63" t="e">
        <f>IF(#REF!&lt;&gt;"",#REF!,"")</f>
        <v>#REF!</v>
      </c>
      <c r="G1245" s="64" t="e">
        <f>IF(#REF!&lt;&gt;"",#REF!,"")</f>
        <v>#REF!</v>
      </c>
      <c r="H1245" s="64" t="e">
        <f>IF(#REF!&lt;&gt;"",#REF!,"")</f>
        <v>#REF!</v>
      </c>
      <c r="I1245" s="64" t="e">
        <f>IF(ISNA(VLOOKUP(B1245,Base!$B$3:$I$198,8,0)),"",IF(VLOOKUP(B1245,Base!$B$3:$I$198,8,0)&gt;42468,VLOOKUP(B1245,Base!$B$3:$I$198,8,0),""))</f>
        <v>#REF!</v>
      </c>
      <c r="J1245" s="63" t="e">
        <f t="shared" si="38"/>
        <v>#REF!</v>
      </c>
      <c r="K1245" s="69" t="e">
        <f t="shared" si="39"/>
        <v>#REF!</v>
      </c>
    </row>
    <row r="1246" spans="1:11" x14ac:dyDescent="0.25">
      <c r="A1246" s="63" t="e">
        <f>IF(#REF!&lt;&gt;"",#REF!,"")</f>
        <v>#REF!</v>
      </c>
      <c r="B1246" s="63" t="e">
        <f>IF(#REF!&lt;&gt;"",#REF!,"")</f>
        <v>#REF!</v>
      </c>
      <c r="C1246" s="63" t="e">
        <f>IF(#REF!&lt;&gt;"",#REF!,"")</f>
        <v>#REF!</v>
      </c>
      <c r="D1246" s="63" t="e">
        <f>IF(#REF!&lt;&gt;"",#REF!,"")</f>
        <v>#REF!</v>
      </c>
      <c r="E1246" s="63" t="e">
        <f>IF(#REF!&lt;&gt;"",#REF!,"")</f>
        <v>#REF!</v>
      </c>
      <c r="F1246" s="63" t="e">
        <f>IF(#REF!&lt;&gt;"",#REF!,"")</f>
        <v>#REF!</v>
      </c>
      <c r="G1246" s="64" t="e">
        <f>IF(#REF!&lt;&gt;"",#REF!,"")</f>
        <v>#REF!</v>
      </c>
      <c r="H1246" s="64" t="e">
        <f>IF(#REF!&lt;&gt;"",#REF!,"")</f>
        <v>#REF!</v>
      </c>
      <c r="I1246" s="64" t="e">
        <f>IF(ISNA(VLOOKUP(B1246,Base!$B$3:$I$198,8,0)),"",IF(VLOOKUP(B1246,Base!$B$3:$I$198,8,0)&gt;42468,VLOOKUP(B1246,Base!$B$3:$I$198,8,0),""))</f>
        <v>#REF!</v>
      </c>
      <c r="J1246" s="63" t="e">
        <f t="shared" si="38"/>
        <v>#REF!</v>
      </c>
      <c r="K1246" s="69" t="e">
        <f t="shared" si="39"/>
        <v>#REF!</v>
      </c>
    </row>
    <row r="1247" spans="1:11" x14ac:dyDescent="0.25">
      <c r="A1247" s="63" t="e">
        <f>IF(#REF!&lt;&gt;"",#REF!,"")</f>
        <v>#REF!</v>
      </c>
      <c r="B1247" s="63" t="e">
        <f>IF(#REF!&lt;&gt;"",#REF!,"")</f>
        <v>#REF!</v>
      </c>
      <c r="C1247" s="63" t="e">
        <f>IF(#REF!&lt;&gt;"",#REF!,"")</f>
        <v>#REF!</v>
      </c>
      <c r="D1247" s="63" t="e">
        <f>IF(#REF!&lt;&gt;"",#REF!,"")</f>
        <v>#REF!</v>
      </c>
      <c r="E1247" s="63" t="e">
        <f>IF(#REF!&lt;&gt;"",#REF!,"")</f>
        <v>#REF!</v>
      </c>
      <c r="F1247" s="63" t="e">
        <f>IF(#REF!&lt;&gt;"",#REF!,"")</f>
        <v>#REF!</v>
      </c>
      <c r="G1247" s="64" t="e">
        <f>IF(#REF!&lt;&gt;"",#REF!,"")</f>
        <v>#REF!</v>
      </c>
      <c r="H1247" s="64" t="e">
        <f>IF(#REF!&lt;&gt;"",#REF!,"")</f>
        <v>#REF!</v>
      </c>
      <c r="I1247" s="64" t="e">
        <f>IF(ISNA(VLOOKUP(B1247,Base!$B$3:$I$198,8,0)),"",IF(VLOOKUP(B1247,Base!$B$3:$I$198,8,0)&gt;42468,VLOOKUP(B1247,Base!$B$3:$I$198,8,0),""))</f>
        <v>#REF!</v>
      </c>
      <c r="J1247" s="63" t="e">
        <f t="shared" si="38"/>
        <v>#REF!</v>
      </c>
      <c r="K1247" s="69" t="e">
        <f t="shared" si="39"/>
        <v>#REF!</v>
      </c>
    </row>
    <row r="1248" spans="1:11" x14ac:dyDescent="0.25">
      <c r="A1248" s="63" t="e">
        <f>IF(#REF!&lt;&gt;"",#REF!,"")</f>
        <v>#REF!</v>
      </c>
      <c r="B1248" s="63" t="e">
        <f>IF(#REF!&lt;&gt;"",#REF!,"")</f>
        <v>#REF!</v>
      </c>
      <c r="C1248" s="63" t="e">
        <f>IF(#REF!&lt;&gt;"",#REF!,"")</f>
        <v>#REF!</v>
      </c>
      <c r="D1248" s="63" t="e">
        <f>IF(#REF!&lt;&gt;"",#REF!,"")</f>
        <v>#REF!</v>
      </c>
      <c r="E1248" s="63" t="e">
        <f>IF(#REF!&lt;&gt;"",#REF!,"")</f>
        <v>#REF!</v>
      </c>
      <c r="F1248" s="63" t="e">
        <f>IF(#REF!&lt;&gt;"",#REF!,"")</f>
        <v>#REF!</v>
      </c>
      <c r="G1248" s="64" t="e">
        <f>IF(#REF!&lt;&gt;"",#REF!,"")</f>
        <v>#REF!</v>
      </c>
      <c r="H1248" s="64" t="e">
        <f>IF(#REF!&lt;&gt;"",#REF!,"")</f>
        <v>#REF!</v>
      </c>
      <c r="I1248" s="64" t="e">
        <f>IF(ISNA(VLOOKUP(B1248,Base!$B$3:$I$198,8,0)),"",IF(VLOOKUP(B1248,Base!$B$3:$I$198,8,0)&gt;42468,VLOOKUP(B1248,Base!$B$3:$I$198,8,0),""))</f>
        <v>#REF!</v>
      </c>
      <c r="J1248" s="63" t="e">
        <f t="shared" si="38"/>
        <v>#REF!</v>
      </c>
      <c r="K1248" s="69" t="e">
        <f t="shared" si="39"/>
        <v>#REF!</v>
      </c>
    </row>
    <row r="1249" spans="1:11" x14ac:dyDescent="0.25">
      <c r="A1249" s="63" t="e">
        <f>IF(#REF!&lt;&gt;"",#REF!,"")</f>
        <v>#REF!</v>
      </c>
      <c r="B1249" s="63" t="e">
        <f>IF(#REF!&lt;&gt;"",#REF!,"")</f>
        <v>#REF!</v>
      </c>
      <c r="C1249" s="63" t="e">
        <f>IF(#REF!&lt;&gt;"",#REF!,"")</f>
        <v>#REF!</v>
      </c>
      <c r="D1249" s="63" t="e">
        <f>IF(#REF!&lt;&gt;"",#REF!,"")</f>
        <v>#REF!</v>
      </c>
      <c r="E1249" s="63" t="e">
        <f>IF(#REF!&lt;&gt;"",#REF!,"")</f>
        <v>#REF!</v>
      </c>
      <c r="F1249" s="63" t="e">
        <f>IF(#REF!&lt;&gt;"",#REF!,"")</f>
        <v>#REF!</v>
      </c>
      <c r="G1249" s="64" t="e">
        <f>IF(#REF!&lt;&gt;"",#REF!,"")</f>
        <v>#REF!</v>
      </c>
      <c r="H1249" s="64" t="e">
        <f>IF(#REF!&lt;&gt;"",#REF!,"")</f>
        <v>#REF!</v>
      </c>
      <c r="I1249" s="64" t="e">
        <f>IF(ISNA(VLOOKUP(B1249,Base!$B$3:$I$198,8,0)),"",IF(VLOOKUP(B1249,Base!$B$3:$I$198,8,0)&gt;42468,VLOOKUP(B1249,Base!$B$3:$I$198,8,0),""))</f>
        <v>#REF!</v>
      </c>
      <c r="J1249" s="63" t="e">
        <f t="shared" si="38"/>
        <v>#REF!</v>
      </c>
      <c r="K1249" s="69" t="e">
        <f t="shared" si="39"/>
        <v>#REF!</v>
      </c>
    </row>
    <row r="1250" spans="1:11" x14ac:dyDescent="0.25">
      <c r="A1250" s="63" t="e">
        <f>IF(#REF!&lt;&gt;"",#REF!,"")</f>
        <v>#REF!</v>
      </c>
      <c r="B1250" s="63" t="e">
        <f>IF(#REF!&lt;&gt;"",#REF!,"")</f>
        <v>#REF!</v>
      </c>
      <c r="C1250" s="63" t="e">
        <f>IF(#REF!&lt;&gt;"",#REF!,"")</f>
        <v>#REF!</v>
      </c>
      <c r="D1250" s="63" t="e">
        <f>IF(#REF!&lt;&gt;"",#REF!,"")</f>
        <v>#REF!</v>
      </c>
      <c r="E1250" s="63" t="e">
        <f>IF(#REF!&lt;&gt;"",#REF!,"")</f>
        <v>#REF!</v>
      </c>
      <c r="F1250" s="63" t="e">
        <f>IF(#REF!&lt;&gt;"",#REF!,"")</f>
        <v>#REF!</v>
      </c>
      <c r="G1250" s="64" t="e">
        <f>IF(#REF!&lt;&gt;"",#REF!,"")</f>
        <v>#REF!</v>
      </c>
      <c r="H1250" s="64" t="e">
        <f>IF(#REF!&lt;&gt;"",#REF!,"")</f>
        <v>#REF!</v>
      </c>
      <c r="I1250" s="64" t="e">
        <f>IF(ISNA(VLOOKUP(B1250,Base!$B$3:$I$198,8,0)),"",IF(VLOOKUP(B1250,Base!$B$3:$I$198,8,0)&gt;42468,VLOOKUP(B1250,Base!$B$3:$I$198,8,0),""))</f>
        <v>#REF!</v>
      </c>
      <c r="J1250" s="63" t="e">
        <f t="shared" si="38"/>
        <v>#REF!</v>
      </c>
      <c r="K1250" s="69" t="e">
        <f t="shared" si="39"/>
        <v>#REF!</v>
      </c>
    </row>
    <row r="1251" spans="1:11" x14ac:dyDescent="0.25">
      <c r="A1251" s="63" t="e">
        <f>IF(#REF!&lt;&gt;"",#REF!,"")</f>
        <v>#REF!</v>
      </c>
      <c r="B1251" s="63" t="e">
        <f>IF(#REF!&lt;&gt;"",#REF!,"")</f>
        <v>#REF!</v>
      </c>
      <c r="C1251" s="63" t="e">
        <f>IF(#REF!&lt;&gt;"",#REF!,"")</f>
        <v>#REF!</v>
      </c>
      <c r="D1251" s="63" t="e">
        <f>IF(#REF!&lt;&gt;"",#REF!,"")</f>
        <v>#REF!</v>
      </c>
      <c r="E1251" s="63" t="e">
        <f>IF(#REF!&lt;&gt;"",#REF!,"")</f>
        <v>#REF!</v>
      </c>
      <c r="F1251" s="63" t="e">
        <f>IF(#REF!&lt;&gt;"",#REF!,"")</f>
        <v>#REF!</v>
      </c>
      <c r="G1251" s="64" t="e">
        <f>IF(#REF!&lt;&gt;"",#REF!,"")</f>
        <v>#REF!</v>
      </c>
      <c r="H1251" s="64" t="e">
        <f>IF(#REF!&lt;&gt;"",#REF!,"")</f>
        <v>#REF!</v>
      </c>
      <c r="I1251" s="64" t="e">
        <f>IF(ISNA(VLOOKUP(B1251,Base!$B$3:$I$198,8,0)),"",IF(VLOOKUP(B1251,Base!$B$3:$I$198,8,0)&gt;42468,VLOOKUP(B1251,Base!$B$3:$I$198,8,0),""))</f>
        <v>#REF!</v>
      </c>
      <c r="J1251" s="63" t="e">
        <f t="shared" si="38"/>
        <v>#REF!</v>
      </c>
      <c r="K1251" s="69" t="e">
        <f t="shared" si="39"/>
        <v>#REF!</v>
      </c>
    </row>
    <row r="1252" spans="1:11" x14ac:dyDescent="0.25">
      <c r="A1252" s="63" t="e">
        <f>IF(#REF!&lt;&gt;"",#REF!,"")</f>
        <v>#REF!</v>
      </c>
      <c r="B1252" s="63" t="e">
        <f>IF(#REF!&lt;&gt;"",#REF!,"")</f>
        <v>#REF!</v>
      </c>
      <c r="C1252" s="63" t="e">
        <f>IF(#REF!&lt;&gt;"",#REF!,"")</f>
        <v>#REF!</v>
      </c>
      <c r="D1252" s="63" t="e">
        <f>IF(#REF!&lt;&gt;"",#REF!,"")</f>
        <v>#REF!</v>
      </c>
      <c r="E1252" s="63" t="e">
        <f>IF(#REF!&lt;&gt;"",#REF!,"")</f>
        <v>#REF!</v>
      </c>
      <c r="F1252" s="63" t="e">
        <f>IF(#REF!&lt;&gt;"",#REF!,"")</f>
        <v>#REF!</v>
      </c>
      <c r="G1252" s="64" t="e">
        <f>IF(#REF!&lt;&gt;"",#REF!,"")</f>
        <v>#REF!</v>
      </c>
      <c r="H1252" s="64" t="e">
        <f>IF(#REF!&lt;&gt;"",#REF!,"")</f>
        <v>#REF!</v>
      </c>
      <c r="I1252" s="64" t="e">
        <f>IF(ISNA(VLOOKUP(B1252,Base!$B$3:$I$198,8,0)),"",IF(VLOOKUP(B1252,Base!$B$3:$I$198,8,0)&gt;42468,VLOOKUP(B1252,Base!$B$3:$I$198,8,0),""))</f>
        <v>#REF!</v>
      </c>
      <c r="J1252" s="63" t="e">
        <f t="shared" si="38"/>
        <v>#REF!</v>
      </c>
      <c r="K1252" s="69" t="e">
        <f t="shared" si="39"/>
        <v>#REF!</v>
      </c>
    </row>
    <row r="1253" spans="1:11" x14ac:dyDescent="0.25">
      <c r="A1253" s="63" t="e">
        <f>IF(#REF!&lt;&gt;"",#REF!,"")</f>
        <v>#REF!</v>
      </c>
      <c r="B1253" s="63" t="e">
        <f>IF(#REF!&lt;&gt;"",#REF!,"")</f>
        <v>#REF!</v>
      </c>
      <c r="C1253" s="63" t="e">
        <f>IF(#REF!&lt;&gt;"",#REF!,"")</f>
        <v>#REF!</v>
      </c>
      <c r="D1253" s="63" t="e">
        <f>IF(#REF!&lt;&gt;"",#REF!,"")</f>
        <v>#REF!</v>
      </c>
      <c r="E1253" s="63" t="e">
        <f>IF(#REF!&lt;&gt;"",#REF!,"")</f>
        <v>#REF!</v>
      </c>
      <c r="F1253" s="63" t="e">
        <f>IF(#REF!&lt;&gt;"",#REF!,"")</f>
        <v>#REF!</v>
      </c>
      <c r="G1253" s="64" t="e">
        <f>IF(#REF!&lt;&gt;"",#REF!,"")</f>
        <v>#REF!</v>
      </c>
      <c r="H1253" s="64" t="e">
        <f>IF(#REF!&lt;&gt;"",#REF!,"")</f>
        <v>#REF!</v>
      </c>
      <c r="I1253" s="64" t="e">
        <f>IF(ISNA(VLOOKUP(B1253,Base!$B$3:$I$198,8,0)),"",IF(VLOOKUP(B1253,Base!$B$3:$I$198,8,0)&gt;42468,VLOOKUP(B1253,Base!$B$3:$I$198,8,0),""))</f>
        <v>#REF!</v>
      </c>
      <c r="J1253" s="63" t="e">
        <f t="shared" si="38"/>
        <v>#REF!</v>
      </c>
      <c r="K1253" s="69" t="e">
        <f t="shared" si="39"/>
        <v>#REF!</v>
      </c>
    </row>
    <row r="1254" spans="1:11" x14ac:dyDescent="0.25">
      <c r="A1254" s="63" t="e">
        <f>IF(#REF!&lt;&gt;"",#REF!,"")</f>
        <v>#REF!</v>
      </c>
      <c r="B1254" s="63" t="e">
        <f>IF(#REF!&lt;&gt;"",#REF!,"")</f>
        <v>#REF!</v>
      </c>
      <c r="C1254" s="63" t="e">
        <f>IF(#REF!&lt;&gt;"",#REF!,"")</f>
        <v>#REF!</v>
      </c>
      <c r="D1254" s="63" t="e">
        <f>IF(#REF!&lt;&gt;"",#REF!,"")</f>
        <v>#REF!</v>
      </c>
      <c r="E1254" s="63" t="e">
        <f>IF(#REF!&lt;&gt;"",#REF!,"")</f>
        <v>#REF!</v>
      </c>
      <c r="F1254" s="63" t="e">
        <f>IF(#REF!&lt;&gt;"",#REF!,"")</f>
        <v>#REF!</v>
      </c>
      <c r="G1254" s="64" t="e">
        <f>IF(#REF!&lt;&gt;"",#REF!,"")</f>
        <v>#REF!</v>
      </c>
      <c r="H1254" s="64" t="e">
        <f>IF(#REF!&lt;&gt;"",#REF!,"")</f>
        <v>#REF!</v>
      </c>
      <c r="I1254" s="64" t="e">
        <f>IF(ISNA(VLOOKUP(B1254,Base!$B$3:$I$198,8,0)),"",IF(VLOOKUP(B1254,Base!$B$3:$I$198,8,0)&gt;42468,VLOOKUP(B1254,Base!$B$3:$I$198,8,0),""))</f>
        <v>#REF!</v>
      </c>
      <c r="J1254" s="63" t="e">
        <f t="shared" si="38"/>
        <v>#REF!</v>
      </c>
      <c r="K1254" s="69" t="e">
        <f t="shared" si="39"/>
        <v>#REF!</v>
      </c>
    </row>
    <row r="1255" spans="1:11" x14ac:dyDescent="0.25">
      <c r="A1255" s="63" t="e">
        <f>IF(#REF!&lt;&gt;"",#REF!,"")</f>
        <v>#REF!</v>
      </c>
      <c r="B1255" s="63" t="e">
        <f>IF(#REF!&lt;&gt;"",#REF!,"")</f>
        <v>#REF!</v>
      </c>
      <c r="C1255" s="63" t="e">
        <f>IF(#REF!&lt;&gt;"",#REF!,"")</f>
        <v>#REF!</v>
      </c>
      <c r="D1255" s="63" t="e">
        <f>IF(#REF!&lt;&gt;"",#REF!,"")</f>
        <v>#REF!</v>
      </c>
      <c r="E1255" s="63" t="e">
        <f>IF(#REF!&lt;&gt;"",#REF!,"")</f>
        <v>#REF!</v>
      </c>
      <c r="F1255" s="63" t="e">
        <f>IF(#REF!&lt;&gt;"",#REF!,"")</f>
        <v>#REF!</v>
      </c>
      <c r="G1255" s="64" t="e">
        <f>IF(#REF!&lt;&gt;"",#REF!,"")</f>
        <v>#REF!</v>
      </c>
      <c r="H1255" s="64" t="e">
        <f>IF(#REF!&lt;&gt;"",#REF!,"")</f>
        <v>#REF!</v>
      </c>
      <c r="I1255" s="64" t="e">
        <f>IF(ISNA(VLOOKUP(B1255,Base!$B$3:$I$198,8,0)),"",IF(VLOOKUP(B1255,Base!$B$3:$I$198,8,0)&gt;42468,VLOOKUP(B1255,Base!$B$3:$I$198,8,0),""))</f>
        <v>#REF!</v>
      </c>
      <c r="J1255" s="63" t="e">
        <f t="shared" si="38"/>
        <v>#REF!</v>
      </c>
      <c r="K1255" s="69" t="e">
        <f t="shared" si="39"/>
        <v>#REF!</v>
      </c>
    </row>
    <row r="1256" spans="1:11" x14ac:dyDescent="0.25">
      <c r="A1256" s="63" t="e">
        <f>IF(#REF!&lt;&gt;"",#REF!,"")</f>
        <v>#REF!</v>
      </c>
      <c r="B1256" s="63" t="e">
        <f>IF(#REF!&lt;&gt;"",#REF!,"")</f>
        <v>#REF!</v>
      </c>
      <c r="C1256" s="63" t="e">
        <f>IF(#REF!&lt;&gt;"",#REF!,"")</f>
        <v>#REF!</v>
      </c>
      <c r="D1256" s="63" t="e">
        <f>IF(#REF!&lt;&gt;"",#REF!,"")</f>
        <v>#REF!</v>
      </c>
      <c r="E1256" s="63" t="e">
        <f>IF(#REF!&lt;&gt;"",#REF!,"")</f>
        <v>#REF!</v>
      </c>
      <c r="F1256" s="63" t="e">
        <f>IF(#REF!&lt;&gt;"",#REF!,"")</f>
        <v>#REF!</v>
      </c>
      <c r="G1256" s="64" t="e">
        <f>IF(#REF!&lt;&gt;"",#REF!,"")</f>
        <v>#REF!</v>
      </c>
      <c r="H1256" s="64" t="e">
        <f>IF(#REF!&lt;&gt;"",#REF!,"")</f>
        <v>#REF!</v>
      </c>
      <c r="I1256" s="64" t="e">
        <f>IF(ISNA(VLOOKUP(B1256,Base!$B$3:$I$198,8,0)),"",IF(VLOOKUP(B1256,Base!$B$3:$I$198,8,0)&gt;42468,VLOOKUP(B1256,Base!$B$3:$I$198,8,0),""))</f>
        <v>#REF!</v>
      </c>
      <c r="J1256" s="63" t="e">
        <f t="shared" si="38"/>
        <v>#REF!</v>
      </c>
      <c r="K1256" s="69" t="e">
        <f t="shared" si="39"/>
        <v>#REF!</v>
      </c>
    </row>
    <row r="1257" spans="1:11" x14ac:dyDescent="0.25">
      <c r="A1257" s="63" t="e">
        <f>IF(#REF!&lt;&gt;"",#REF!,"")</f>
        <v>#REF!</v>
      </c>
      <c r="B1257" s="63" t="e">
        <f>IF(#REF!&lt;&gt;"",#REF!,"")</f>
        <v>#REF!</v>
      </c>
      <c r="C1257" s="63" t="e">
        <f>IF(#REF!&lt;&gt;"",#REF!,"")</f>
        <v>#REF!</v>
      </c>
      <c r="D1257" s="63" t="e">
        <f>IF(#REF!&lt;&gt;"",#REF!,"")</f>
        <v>#REF!</v>
      </c>
      <c r="E1257" s="63" t="e">
        <f>IF(#REF!&lt;&gt;"",#REF!,"")</f>
        <v>#REF!</v>
      </c>
      <c r="F1257" s="63" t="e">
        <f>IF(#REF!&lt;&gt;"",#REF!,"")</f>
        <v>#REF!</v>
      </c>
      <c r="G1257" s="64" t="e">
        <f>IF(#REF!&lt;&gt;"",#REF!,"")</f>
        <v>#REF!</v>
      </c>
      <c r="H1257" s="64" t="e">
        <f>IF(#REF!&lt;&gt;"",#REF!,"")</f>
        <v>#REF!</v>
      </c>
      <c r="I1257" s="64" t="e">
        <f>IF(ISNA(VLOOKUP(B1257,Base!$B$3:$I$198,8,0)),"",IF(VLOOKUP(B1257,Base!$B$3:$I$198,8,0)&gt;42468,VLOOKUP(B1257,Base!$B$3:$I$198,8,0),""))</f>
        <v>#REF!</v>
      </c>
      <c r="J1257" s="63" t="e">
        <f t="shared" si="38"/>
        <v>#REF!</v>
      </c>
      <c r="K1257" s="69" t="e">
        <f t="shared" si="39"/>
        <v>#REF!</v>
      </c>
    </row>
    <row r="1258" spans="1:11" x14ac:dyDescent="0.25">
      <c r="A1258" s="63" t="e">
        <f>IF(#REF!&lt;&gt;"",#REF!,"")</f>
        <v>#REF!</v>
      </c>
      <c r="B1258" s="63" t="e">
        <f>IF(#REF!&lt;&gt;"",#REF!,"")</f>
        <v>#REF!</v>
      </c>
      <c r="C1258" s="63" t="e">
        <f>IF(#REF!&lt;&gt;"",#REF!,"")</f>
        <v>#REF!</v>
      </c>
      <c r="D1258" s="63" t="e">
        <f>IF(#REF!&lt;&gt;"",#REF!,"")</f>
        <v>#REF!</v>
      </c>
      <c r="E1258" s="63" t="e">
        <f>IF(#REF!&lt;&gt;"",#REF!,"")</f>
        <v>#REF!</v>
      </c>
      <c r="F1258" s="63" t="e">
        <f>IF(#REF!&lt;&gt;"",#REF!,"")</f>
        <v>#REF!</v>
      </c>
      <c r="G1258" s="64" t="e">
        <f>IF(#REF!&lt;&gt;"",#REF!,"")</f>
        <v>#REF!</v>
      </c>
      <c r="H1258" s="64" t="e">
        <f>IF(#REF!&lt;&gt;"",#REF!,"")</f>
        <v>#REF!</v>
      </c>
      <c r="I1258" s="64" t="e">
        <f>IF(ISNA(VLOOKUP(B1258,Base!$B$3:$I$198,8,0)),"",IF(VLOOKUP(B1258,Base!$B$3:$I$198,8,0)&gt;42468,VLOOKUP(B1258,Base!$B$3:$I$198,8,0),""))</f>
        <v>#REF!</v>
      </c>
      <c r="J1258" s="63" t="e">
        <f t="shared" si="38"/>
        <v>#REF!</v>
      </c>
      <c r="K1258" s="69" t="e">
        <f t="shared" si="39"/>
        <v>#REF!</v>
      </c>
    </row>
    <row r="1259" spans="1:11" x14ac:dyDescent="0.25">
      <c r="A1259" s="63" t="e">
        <f>IF(#REF!&lt;&gt;"",#REF!,"")</f>
        <v>#REF!</v>
      </c>
      <c r="B1259" s="63" t="e">
        <f>IF(#REF!&lt;&gt;"",#REF!,"")</f>
        <v>#REF!</v>
      </c>
      <c r="C1259" s="63" t="e">
        <f>IF(#REF!&lt;&gt;"",#REF!,"")</f>
        <v>#REF!</v>
      </c>
      <c r="D1259" s="63" t="e">
        <f>IF(#REF!&lt;&gt;"",#REF!,"")</f>
        <v>#REF!</v>
      </c>
      <c r="E1259" s="63" t="e">
        <f>IF(#REF!&lt;&gt;"",#REF!,"")</f>
        <v>#REF!</v>
      </c>
      <c r="F1259" s="63" t="e">
        <f>IF(#REF!&lt;&gt;"",#REF!,"")</f>
        <v>#REF!</v>
      </c>
      <c r="G1259" s="64" t="e">
        <f>IF(#REF!&lt;&gt;"",#REF!,"")</f>
        <v>#REF!</v>
      </c>
      <c r="H1259" s="64" t="e">
        <f>IF(#REF!&lt;&gt;"",#REF!,"")</f>
        <v>#REF!</v>
      </c>
      <c r="I1259" s="64" t="e">
        <f>IF(ISNA(VLOOKUP(B1259,Base!$B$3:$I$198,8,0)),"",IF(VLOOKUP(B1259,Base!$B$3:$I$198,8,0)&gt;42468,VLOOKUP(B1259,Base!$B$3:$I$198,8,0),""))</f>
        <v>#REF!</v>
      </c>
      <c r="J1259" s="63" t="e">
        <f t="shared" si="38"/>
        <v>#REF!</v>
      </c>
      <c r="K1259" s="69" t="e">
        <f t="shared" si="39"/>
        <v>#REF!</v>
      </c>
    </row>
    <row r="1260" spans="1:11" x14ac:dyDescent="0.25">
      <c r="A1260" s="63" t="e">
        <f>IF(#REF!&lt;&gt;"",#REF!,"")</f>
        <v>#REF!</v>
      </c>
      <c r="B1260" s="63" t="e">
        <f>IF(#REF!&lt;&gt;"",#REF!,"")</f>
        <v>#REF!</v>
      </c>
      <c r="C1260" s="63" t="e">
        <f>IF(#REF!&lt;&gt;"",#REF!,"")</f>
        <v>#REF!</v>
      </c>
      <c r="D1260" s="63" t="e">
        <f>IF(#REF!&lt;&gt;"",#REF!,"")</f>
        <v>#REF!</v>
      </c>
      <c r="E1260" s="63" t="e">
        <f>IF(#REF!&lt;&gt;"",#REF!,"")</f>
        <v>#REF!</v>
      </c>
      <c r="F1260" s="63" t="e">
        <f>IF(#REF!&lt;&gt;"",#REF!,"")</f>
        <v>#REF!</v>
      </c>
      <c r="G1260" s="64" t="e">
        <f>IF(#REF!&lt;&gt;"",#REF!,"")</f>
        <v>#REF!</v>
      </c>
      <c r="H1260" s="64" t="e">
        <f>IF(#REF!&lt;&gt;"",#REF!,"")</f>
        <v>#REF!</v>
      </c>
      <c r="I1260" s="64" t="e">
        <f>IF(ISNA(VLOOKUP(B1260,Base!$B$3:$I$198,8,0)),"",IF(VLOOKUP(B1260,Base!$B$3:$I$198,8,0)&gt;42468,VLOOKUP(B1260,Base!$B$3:$I$198,8,0),""))</f>
        <v>#REF!</v>
      </c>
      <c r="J1260" s="63" t="e">
        <f t="shared" si="38"/>
        <v>#REF!</v>
      </c>
      <c r="K1260" s="69" t="e">
        <f t="shared" si="39"/>
        <v>#REF!</v>
      </c>
    </row>
    <row r="1261" spans="1:11" x14ac:dyDescent="0.25">
      <c r="A1261" s="63" t="e">
        <f>IF(#REF!&lt;&gt;"",#REF!,"")</f>
        <v>#REF!</v>
      </c>
      <c r="B1261" s="63" t="e">
        <f>IF(#REF!&lt;&gt;"",#REF!,"")</f>
        <v>#REF!</v>
      </c>
      <c r="C1261" s="63" t="e">
        <f>IF(#REF!&lt;&gt;"",#REF!,"")</f>
        <v>#REF!</v>
      </c>
      <c r="D1261" s="63" t="e">
        <f>IF(#REF!&lt;&gt;"",#REF!,"")</f>
        <v>#REF!</v>
      </c>
      <c r="E1261" s="63" t="e">
        <f>IF(#REF!&lt;&gt;"",#REF!,"")</f>
        <v>#REF!</v>
      </c>
      <c r="F1261" s="63" t="e">
        <f>IF(#REF!&lt;&gt;"",#REF!,"")</f>
        <v>#REF!</v>
      </c>
      <c r="G1261" s="64" t="e">
        <f>IF(#REF!&lt;&gt;"",#REF!,"")</f>
        <v>#REF!</v>
      </c>
      <c r="H1261" s="64" t="e">
        <f>IF(#REF!&lt;&gt;"",#REF!,"")</f>
        <v>#REF!</v>
      </c>
      <c r="I1261" s="64" t="e">
        <f>IF(ISNA(VLOOKUP(B1261,Base!$B$3:$I$198,8,0)),"",IF(VLOOKUP(B1261,Base!$B$3:$I$198,8,0)&gt;42468,VLOOKUP(B1261,Base!$B$3:$I$198,8,0),""))</f>
        <v>#REF!</v>
      </c>
      <c r="J1261" s="63" t="e">
        <f t="shared" si="38"/>
        <v>#REF!</v>
      </c>
      <c r="K1261" s="69" t="e">
        <f t="shared" si="39"/>
        <v>#REF!</v>
      </c>
    </row>
    <row r="1262" spans="1:11" x14ac:dyDescent="0.25">
      <c r="A1262" s="63" t="e">
        <f>IF(#REF!&lt;&gt;"",#REF!,"")</f>
        <v>#REF!</v>
      </c>
      <c r="B1262" s="63" t="e">
        <f>IF(#REF!&lt;&gt;"",#REF!,"")</f>
        <v>#REF!</v>
      </c>
      <c r="C1262" s="63" t="e">
        <f>IF(#REF!&lt;&gt;"",#REF!,"")</f>
        <v>#REF!</v>
      </c>
      <c r="D1262" s="63" t="e">
        <f>IF(#REF!&lt;&gt;"",#REF!,"")</f>
        <v>#REF!</v>
      </c>
      <c r="E1262" s="63" t="e">
        <f>IF(#REF!&lt;&gt;"",#REF!,"")</f>
        <v>#REF!</v>
      </c>
      <c r="F1262" s="63" t="e">
        <f>IF(#REF!&lt;&gt;"",#REF!,"")</f>
        <v>#REF!</v>
      </c>
      <c r="G1262" s="64" t="e">
        <f>IF(#REF!&lt;&gt;"",#REF!,"")</f>
        <v>#REF!</v>
      </c>
      <c r="H1262" s="64" t="e">
        <f>IF(#REF!&lt;&gt;"",#REF!,"")</f>
        <v>#REF!</v>
      </c>
      <c r="I1262" s="64" t="e">
        <f>IF(ISNA(VLOOKUP(B1262,Base!$B$3:$I$198,8,0)),"",IF(VLOOKUP(B1262,Base!$B$3:$I$198,8,0)&gt;42468,VLOOKUP(B1262,Base!$B$3:$I$198,8,0),""))</f>
        <v>#REF!</v>
      </c>
      <c r="J1262" s="63" t="e">
        <f t="shared" si="38"/>
        <v>#REF!</v>
      </c>
      <c r="K1262" s="69" t="e">
        <f t="shared" si="39"/>
        <v>#REF!</v>
      </c>
    </row>
    <row r="1263" spans="1:11" x14ac:dyDescent="0.25">
      <c r="A1263" s="63" t="e">
        <f>IF(#REF!&lt;&gt;"",#REF!,"")</f>
        <v>#REF!</v>
      </c>
      <c r="B1263" s="63" t="e">
        <f>IF(#REF!&lt;&gt;"",#REF!,"")</f>
        <v>#REF!</v>
      </c>
      <c r="C1263" s="63" t="e">
        <f>IF(#REF!&lt;&gt;"",#REF!,"")</f>
        <v>#REF!</v>
      </c>
      <c r="D1263" s="63" t="e">
        <f>IF(#REF!&lt;&gt;"",#REF!,"")</f>
        <v>#REF!</v>
      </c>
      <c r="E1263" s="63" t="e">
        <f>IF(#REF!&lt;&gt;"",#REF!,"")</f>
        <v>#REF!</v>
      </c>
      <c r="F1263" s="63" t="e">
        <f>IF(#REF!&lt;&gt;"",#REF!,"")</f>
        <v>#REF!</v>
      </c>
      <c r="G1263" s="64" t="e">
        <f>IF(#REF!&lt;&gt;"",#REF!,"")</f>
        <v>#REF!</v>
      </c>
      <c r="H1263" s="64" t="e">
        <f>IF(#REF!&lt;&gt;"",#REF!,"")</f>
        <v>#REF!</v>
      </c>
      <c r="I1263" s="64" t="e">
        <f>IF(ISNA(VLOOKUP(B1263,Base!$B$3:$I$198,8,0)),"",IF(VLOOKUP(B1263,Base!$B$3:$I$198,8,0)&gt;42468,VLOOKUP(B1263,Base!$B$3:$I$198,8,0),""))</f>
        <v>#REF!</v>
      </c>
      <c r="J1263" s="63" t="e">
        <f t="shared" si="38"/>
        <v>#REF!</v>
      </c>
      <c r="K1263" s="69" t="e">
        <f t="shared" si="39"/>
        <v>#REF!</v>
      </c>
    </row>
    <row r="1264" spans="1:11" x14ac:dyDescent="0.25">
      <c r="A1264" s="63" t="e">
        <f>IF(#REF!&lt;&gt;"",#REF!,"")</f>
        <v>#REF!</v>
      </c>
      <c r="B1264" s="63" t="e">
        <f>IF(#REF!&lt;&gt;"",#REF!,"")</f>
        <v>#REF!</v>
      </c>
      <c r="C1264" s="63" t="e">
        <f>IF(#REF!&lt;&gt;"",#REF!,"")</f>
        <v>#REF!</v>
      </c>
      <c r="D1264" s="63" t="e">
        <f>IF(#REF!&lt;&gt;"",#REF!,"")</f>
        <v>#REF!</v>
      </c>
      <c r="E1264" s="63" t="e">
        <f>IF(#REF!&lt;&gt;"",#REF!,"")</f>
        <v>#REF!</v>
      </c>
      <c r="F1264" s="63" t="e">
        <f>IF(#REF!&lt;&gt;"",#REF!,"")</f>
        <v>#REF!</v>
      </c>
      <c r="G1264" s="64" t="e">
        <f>IF(#REF!&lt;&gt;"",#REF!,"")</f>
        <v>#REF!</v>
      </c>
      <c r="H1264" s="64" t="e">
        <f>IF(#REF!&lt;&gt;"",#REF!,"")</f>
        <v>#REF!</v>
      </c>
      <c r="I1264" s="64" t="e">
        <f>IF(ISNA(VLOOKUP(B1264,Base!$B$3:$I$198,8,0)),"",IF(VLOOKUP(B1264,Base!$B$3:$I$198,8,0)&gt;42468,VLOOKUP(B1264,Base!$B$3:$I$198,8,0),""))</f>
        <v>#REF!</v>
      </c>
      <c r="J1264" s="63" t="e">
        <f t="shared" si="38"/>
        <v>#REF!</v>
      </c>
      <c r="K1264" s="69" t="e">
        <f t="shared" si="39"/>
        <v>#REF!</v>
      </c>
    </row>
    <row r="1265" spans="1:11" x14ac:dyDescent="0.25">
      <c r="A1265" s="63" t="e">
        <f>IF(#REF!&lt;&gt;"",#REF!,"")</f>
        <v>#REF!</v>
      </c>
      <c r="B1265" s="63" t="e">
        <f>IF(#REF!&lt;&gt;"",#REF!,"")</f>
        <v>#REF!</v>
      </c>
      <c r="C1265" s="63" t="e">
        <f>IF(#REF!&lt;&gt;"",#REF!,"")</f>
        <v>#REF!</v>
      </c>
      <c r="D1265" s="63" t="e">
        <f>IF(#REF!&lt;&gt;"",#REF!,"")</f>
        <v>#REF!</v>
      </c>
      <c r="E1265" s="63" t="e">
        <f>IF(#REF!&lt;&gt;"",#REF!,"")</f>
        <v>#REF!</v>
      </c>
      <c r="F1265" s="63" t="e">
        <f>IF(#REF!&lt;&gt;"",#REF!,"")</f>
        <v>#REF!</v>
      </c>
      <c r="G1265" s="64" t="e">
        <f>IF(#REF!&lt;&gt;"",#REF!,"")</f>
        <v>#REF!</v>
      </c>
      <c r="H1265" s="64" t="e">
        <f>IF(#REF!&lt;&gt;"",#REF!,"")</f>
        <v>#REF!</v>
      </c>
      <c r="I1265" s="64" t="e">
        <f>IF(ISNA(VLOOKUP(B1265,Base!$B$3:$I$198,8,0)),"",IF(VLOOKUP(B1265,Base!$B$3:$I$198,8,0)&gt;42468,VLOOKUP(B1265,Base!$B$3:$I$198,8,0),""))</f>
        <v>#REF!</v>
      </c>
      <c r="J1265" s="63" t="e">
        <f t="shared" si="38"/>
        <v>#REF!</v>
      </c>
      <c r="K1265" s="69" t="e">
        <f t="shared" si="39"/>
        <v>#REF!</v>
      </c>
    </row>
    <row r="1266" spans="1:11" x14ac:dyDescent="0.25">
      <c r="A1266" s="63" t="e">
        <f>IF(#REF!&lt;&gt;"",#REF!,"")</f>
        <v>#REF!</v>
      </c>
      <c r="B1266" s="63" t="e">
        <f>IF(#REF!&lt;&gt;"",#REF!,"")</f>
        <v>#REF!</v>
      </c>
      <c r="C1266" s="63" t="e">
        <f>IF(#REF!&lt;&gt;"",#REF!,"")</f>
        <v>#REF!</v>
      </c>
      <c r="D1266" s="63" t="e">
        <f>IF(#REF!&lt;&gt;"",#REF!,"")</f>
        <v>#REF!</v>
      </c>
      <c r="E1266" s="63" t="e">
        <f>IF(#REF!&lt;&gt;"",#REF!,"")</f>
        <v>#REF!</v>
      </c>
      <c r="F1266" s="63" t="e">
        <f>IF(#REF!&lt;&gt;"",#REF!,"")</f>
        <v>#REF!</v>
      </c>
      <c r="G1266" s="64" t="e">
        <f>IF(#REF!&lt;&gt;"",#REF!,"")</f>
        <v>#REF!</v>
      </c>
      <c r="H1266" s="64" t="e">
        <f>IF(#REF!&lt;&gt;"",#REF!,"")</f>
        <v>#REF!</v>
      </c>
      <c r="I1266" s="64" t="e">
        <f>IF(ISNA(VLOOKUP(B1266,Base!$B$3:$I$198,8,0)),"",IF(VLOOKUP(B1266,Base!$B$3:$I$198,8,0)&gt;42468,VLOOKUP(B1266,Base!$B$3:$I$198,8,0),""))</f>
        <v>#REF!</v>
      </c>
      <c r="J1266" s="63" t="e">
        <f t="shared" si="38"/>
        <v>#REF!</v>
      </c>
      <c r="K1266" s="69" t="e">
        <f t="shared" si="39"/>
        <v>#REF!</v>
      </c>
    </row>
    <row r="1267" spans="1:11" x14ac:dyDescent="0.25">
      <c r="A1267" s="63" t="e">
        <f>IF(#REF!&lt;&gt;"",#REF!,"")</f>
        <v>#REF!</v>
      </c>
      <c r="B1267" s="63" t="e">
        <f>IF(#REF!&lt;&gt;"",#REF!,"")</f>
        <v>#REF!</v>
      </c>
      <c r="C1267" s="63" t="e">
        <f>IF(#REF!&lt;&gt;"",#REF!,"")</f>
        <v>#REF!</v>
      </c>
      <c r="D1267" s="63" t="e">
        <f>IF(#REF!&lt;&gt;"",#REF!,"")</f>
        <v>#REF!</v>
      </c>
      <c r="E1267" s="63" t="e">
        <f>IF(#REF!&lt;&gt;"",#REF!,"")</f>
        <v>#REF!</v>
      </c>
      <c r="F1267" s="63" t="e">
        <f>IF(#REF!&lt;&gt;"",#REF!,"")</f>
        <v>#REF!</v>
      </c>
      <c r="G1267" s="64" t="e">
        <f>IF(#REF!&lt;&gt;"",#REF!,"")</f>
        <v>#REF!</v>
      </c>
      <c r="H1267" s="64" t="e">
        <f>IF(#REF!&lt;&gt;"",#REF!,"")</f>
        <v>#REF!</v>
      </c>
      <c r="I1267" s="64" t="e">
        <f>IF(ISNA(VLOOKUP(B1267,Base!$B$3:$I$198,8,0)),"",IF(VLOOKUP(B1267,Base!$B$3:$I$198,8,0)&gt;42468,VLOOKUP(B1267,Base!$B$3:$I$198,8,0),""))</f>
        <v>#REF!</v>
      </c>
      <c r="J1267" s="63" t="e">
        <f t="shared" si="38"/>
        <v>#REF!</v>
      </c>
      <c r="K1267" s="69" t="e">
        <f t="shared" si="39"/>
        <v>#REF!</v>
      </c>
    </row>
    <row r="1268" spans="1:11" x14ac:dyDescent="0.25">
      <c r="A1268" s="63" t="e">
        <f>IF(#REF!&lt;&gt;"",#REF!,"")</f>
        <v>#REF!</v>
      </c>
      <c r="B1268" s="63" t="e">
        <f>IF(#REF!&lt;&gt;"",#REF!,"")</f>
        <v>#REF!</v>
      </c>
      <c r="C1268" s="63" t="e">
        <f>IF(#REF!&lt;&gt;"",#REF!,"")</f>
        <v>#REF!</v>
      </c>
      <c r="D1268" s="63" t="e">
        <f>IF(#REF!&lt;&gt;"",#REF!,"")</f>
        <v>#REF!</v>
      </c>
      <c r="E1268" s="63" t="e">
        <f>IF(#REF!&lt;&gt;"",#REF!,"")</f>
        <v>#REF!</v>
      </c>
      <c r="F1268" s="63" t="e">
        <f>IF(#REF!&lt;&gt;"",#REF!,"")</f>
        <v>#REF!</v>
      </c>
      <c r="G1268" s="64" t="e">
        <f>IF(#REF!&lt;&gt;"",#REF!,"")</f>
        <v>#REF!</v>
      </c>
      <c r="H1268" s="64" t="e">
        <f>IF(#REF!&lt;&gt;"",#REF!,"")</f>
        <v>#REF!</v>
      </c>
      <c r="I1268" s="64" t="e">
        <f>IF(ISNA(VLOOKUP(B1268,Base!$B$3:$I$198,8,0)),"",IF(VLOOKUP(B1268,Base!$B$3:$I$198,8,0)&gt;42468,VLOOKUP(B1268,Base!$B$3:$I$198,8,0),""))</f>
        <v>#REF!</v>
      </c>
      <c r="J1268" s="63" t="e">
        <f t="shared" si="38"/>
        <v>#REF!</v>
      </c>
      <c r="K1268" s="69" t="e">
        <f t="shared" si="39"/>
        <v>#REF!</v>
      </c>
    </row>
    <row r="1269" spans="1:11" x14ac:dyDescent="0.25">
      <c r="A1269" s="63" t="e">
        <f>IF(#REF!&lt;&gt;"",#REF!,"")</f>
        <v>#REF!</v>
      </c>
      <c r="B1269" s="63" t="e">
        <f>IF(#REF!&lt;&gt;"",#REF!,"")</f>
        <v>#REF!</v>
      </c>
      <c r="C1269" s="63" t="e">
        <f>IF(#REF!&lt;&gt;"",#REF!,"")</f>
        <v>#REF!</v>
      </c>
      <c r="D1269" s="63" t="e">
        <f>IF(#REF!&lt;&gt;"",#REF!,"")</f>
        <v>#REF!</v>
      </c>
      <c r="E1269" s="63" t="e">
        <f>IF(#REF!&lt;&gt;"",#REF!,"")</f>
        <v>#REF!</v>
      </c>
      <c r="F1269" s="63" t="e">
        <f>IF(#REF!&lt;&gt;"",#REF!,"")</f>
        <v>#REF!</v>
      </c>
      <c r="G1269" s="64" t="e">
        <f>IF(#REF!&lt;&gt;"",#REF!,"")</f>
        <v>#REF!</v>
      </c>
      <c r="H1269" s="64" t="e">
        <f>IF(#REF!&lt;&gt;"",#REF!,"")</f>
        <v>#REF!</v>
      </c>
      <c r="I1269" s="64" t="e">
        <f>IF(ISNA(VLOOKUP(B1269,Base!$B$3:$I$198,8,0)),"",IF(VLOOKUP(B1269,Base!$B$3:$I$198,8,0)&gt;42468,VLOOKUP(B1269,Base!$B$3:$I$198,8,0),""))</f>
        <v>#REF!</v>
      </c>
      <c r="J1269" s="63" t="e">
        <f t="shared" si="38"/>
        <v>#REF!</v>
      </c>
      <c r="K1269" s="69" t="e">
        <f t="shared" si="39"/>
        <v>#REF!</v>
      </c>
    </row>
    <row r="1270" spans="1:11" x14ac:dyDescent="0.25">
      <c r="A1270" s="63" t="e">
        <f>IF(#REF!&lt;&gt;"",#REF!,"")</f>
        <v>#REF!</v>
      </c>
      <c r="B1270" s="63" t="e">
        <f>IF(#REF!&lt;&gt;"",#REF!,"")</f>
        <v>#REF!</v>
      </c>
      <c r="C1270" s="63" t="e">
        <f>IF(#REF!&lt;&gt;"",#REF!,"")</f>
        <v>#REF!</v>
      </c>
      <c r="D1270" s="63" t="e">
        <f>IF(#REF!&lt;&gt;"",#REF!,"")</f>
        <v>#REF!</v>
      </c>
      <c r="E1270" s="63" t="e">
        <f>IF(#REF!&lt;&gt;"",#REF!,"")</f>
        <v>#REF!</v>
      </c>
      <c r="F1270" s="63" t="e">
        <f>IF(#REF!&lt;&gt;"",#REF!,"")</f>
        <v>#REF!</v>
      </c>
      <c r="G1270" s="64" t="e">
        <f>IF(#REF!&lt;&gt;"",#REF!,"")</f>
        <v>#REF!</v>
      </c>
      <c r="H1270" s="64" t="e">
        <f>IF(#REF!&lt;&gt;"",#REF!,"")</f>
        <v>#REF!</v>
      </c>
      <c r="I1270" s="64" t="e">
        <f>IF(ISNA(VLOOKUP(B1270,Base!$B$3:$I$198,8,0)),"",IF(VLOOKUP(B1270,Base!$B$3:$I$198,8,0)&gt;42468,VLOOKUP(B1270,Base!$B$3:$I$198,8,0),""))</f>
        <v>#REF!</v>
      </c>
      <c r="J1270" s="63" t="e">
        <f t="shared" si="38"/>
        <v>#REF!</v>
      </c>
      <c r="K1270" s="69" t="e">
        <f t="shared" si="39"/>
        <v>#REF!</v>
      </c>
    </row>
    <row r="1271" spans="1:11" x14ac:dyDescent="0.25">
      <c r="A1271" s="63" t="e">
        <f>IF(#REF!&lt;&gt;"",#REF!,"")</f>
        <v>#REF!</v>
      </c>
      <c r="B1271" s="63" t="e">
        <f>IF(#REF!&lt;&gt;"",#REF!,"")</f>
        <v>#REF!</v>
      </c>
      <c r="C1271" s="63" t="e">
        <f>IF(#REF!&lt;&gt;"",#REF!,"")</f>
        <v>#REF!</v>
      </c>
      <c r="D1271" s="63" t="e">
        <f>IF(#REF!&lt;&gt;"",#REF!,"")</f>
        <v>#REF!</v>
      </c>
      <c r="E1271" s="63" t="e">
        <f>IF(#REF!&lt;&gt;"",#REF!,"")</f>
        <v>#REF!</v>
      </c>
      <c r="F1271" s="63" t="e">
        <f>IF(#REF!&lt;&gt;"",#REF!,"")</f>
        <v>#REF!</v>
      </c>
      <c r="G1271" s="64" t="e">
        <f>IF(#REF!&lt;&gt;"",#REF!,"")</f>
        <v>#REF!</v>
      </c>
      <c r="H1271" s="64" t="e">
        <f>IF(#REF!&lt;&gt;"",#REF!,"")</f>
        <v>#REF!</v>
      </c>
      <c r="I1271" s="64" t="e">
        <f>IF(ISNA(VLOOKUP(B1271,Base!$B$3:$I$198,8,0)),"",IF(VLOOKUP(B1271,Base!$B$3:$I$198,8,0)&gt;42468,VLOOKUP(B1271,Base!$B$3:$I$198,8,0),""))</f>
        <v>#REF!</v>
      </c>
      <c r="J1271" s="63" t="e">
        <f t="shared" si="38"/>
        <v>#REF!</v>
      </c>
      <c r="K1271" s="69" t="e">
        <f t="shared" si="39"/>
        <v>#REF!</v>
      </c>
    </row>
    <row r="1272" spans="1:11" x14ac:dyDescent="0.25">
      <c r="A1272" s="63" t="e">
        <f>IF(#REF!&lt;&gt;"",#REF!,"")</f>
        <v>#REF!</v>
      </c>
      <c r="B1272" s="63" t="e">
        <f>IF(#REF!&lt;&gt;"",#REF!,"")</f>
        <v>#REF!</v>
      </c>
      <c r="C1272" s="63" t="e">
        <f>IF(#REF!&lt;&gt;"",#REF!,"")</f>
        <v>#REF!</v>
      </c>
      <c r="D1272" s="63" t="e">
        <f>IF(#REF!&lt;&gt;"",#REF!,"")</f>
        <v>#REF!</v>
      </c>
      <c r="E1272" s="63" t="e">
        <f>IF(#REF!&lt;&gt;"",#REF!,"")</f>
        <v>#REF!</v>
      </c>
      <c r="F1272" s="63" t="e">
        <f>IF(#REF!&lt;&gt;"",#REF!,"")</f>
        <v>#REF!</v>
      </c>
      <c r="G1272" s="64" t="e">
        <f>IF(#REF!&lt;&gt;"",#REF!,"")</f>
        <v>#REF!</v>
      </c>
      <c r="H1272" s="64" t="e">
        <f>IF(#REF!&lt;&gt;"",#REF!,"")</f>
        <v>#REF!</v>
      </c>
      <c r="I1272" s="64" t="e">
        <f>IF(ISNA(VLOOKUP(B1272,Base!$B$3:$I$198,8,0)),"",IF(VLOOKUP(B1272,Base!$B$3:$I$198,8,0)&gt;42468,VLOOKUP(B1272,Base!$B$3:$I$198,8,0),""))</f>
        <v>#REF!</v>
      </c>
      <c r="J1272" s="63" t="e">
        <f t="shared" si="38"/>
        <v>#REF!</v>
      </c>
      <c r="K1272" s="69" t="e">
        <f t="shared" si="39"/>
        <v>#REF!</v>
      </c>
    </row>
    <row r="1273" spans="1:11" x14ac:dyDescent="0.25">
      <c r="A1273" s="63" t="e">
        <f>IF(#REF!&lt;&gt;"",#REF!,"")</f>
        <v>#REF!</v>
      </c>
      <c r="B1273" s="63" t="e">
        <f>IF(#REF!&lt;&gt;"",#REF!,"")</f>
        <v>#REF!</v>
      </c>
      <c r="C1273" s="63" t="e">
        <f>IF(#REF!&lt;&gt;"",#REF!,"")</f>
        <v>#REF!</v>
      </c>
      <c r="D1273" s="63" t="e">
        <f>IF(#REF!&lt;&gt;"",#REF!,"")</f>
        <v>#REF!</v>
      </c>
      <c r="E1273" s="63" t="e">
        <f>IF(#REF!&lt;&gt;"",#REF!,"")</f>
        <v>#REF!</v>
      </c>
      <c r="F1273" s="63" t="e">
        <f>IF(#REF!&lt;&gt;"",#REF!,"")</f>
        <v>#REF!</v>
      </c>
      <c r="G1273" s="64" t="e">
        <f>IF(#REF!&lt;&gt;"",#REF!,"")</f>
        <v>#REF!</v>
      </c>
      <c r="H1273" s="64" t="e">
        <f>IF(#REF!&lt;&gt;"",#REF!,"")</f>
        <v>#REF!</v>
      </c>
      <c r="I1273" s="64" t="e">
        <f>IF(ISNA(VLOOKUP(B1273,Base!$B$3:$I$198,8,0)),"",IF(VLOOKUP(B1273,Base!$B$3:$I$198,8,0)&gt;42468,VLOOKUP(B1273,Base!$B$3:$I$198,8,0),""))</f>
        <v>#REF!</v>
      </c>
      <c r="J1273" s="63" t="e">
        <f t="shared" si="38"/>
        <v>#REF!</v>
      </c>
      <c r="K1273" s="69" t="e">
        <f t="shared" si="39"/>
        <v>#REF!</v>
      </c>
    </row>
    <row r="1274" spans="1:11" x14ac:dyDescent="0.25">
      <c r="A1274" s="63" t="e">
        <f>IF(#REF!&lt;&gt;"",#REF!,"")</f>
        <v>#REF!</v>
      </c>
      <c r="B1274" s="63" t="e">
        <f>IF(#REF!&lt;&gt;"",#REF!,"")</f>
        <v>#REF!</v>
      </c>
      <c r="C1274" s="63" t="e">
        <f>IF(#REF!&lt;&gt;"",#REF!,"")</f>
        <v>#REF!</v>
      </c>
      <c r="D1274" s="63" t="e">
        <f>IF(#REF!&lt;&gt;"",#REF!,"")</f>
        <v>#REF!</v>
      </c>
      <c r="E1274" s="63" t="e">
        <f>IF(#REF!&lt;&gt;"",#REF!,"")</f>
        <v>#REF!</v>
      </c>
      <c r="F1274" s="63" t="e">
        <f>IF(#REF!&lt;&gt;"",#REF!,"")</f>
        <v>#REF!</v>
      </c>
      <c r="G1274" s="64" t="e">
        <f>IF(#REF!&lt;&gt;"",#REF!,"")</f>
        <v>#REF!</v>
      </c>
      <c r="H1274" s="64" t="e">
        <f>IF(#REF!&lt;&gt;"",#REF!,"")</f>
        <v>#REF!</v>
      </c>
      <c r="I1274" s="64" t="e">
        <f>IF(ISNA(VLOOKUP(B1274,Base!$B$3:$I$198,8,0)),"",IF(VLOOKUP(B1274,Base!$B$3:$I$198,8,0)&gt;42468,VLOOKUP(B1274,Base!$B$3:$I$198,8,0),""))</f>
        <v>#REF!</v>
      </c>
      <c r="J1274" s="63" t="e">
        <f t="shared" si="38"/>
        <v>#REF!</v>
      </c>
      <c r="K1274" s="69" t="e">
        <f t="shared" si="39"/>
        <v>#REF!</v>
      </c>
    </row>
    <row r="1275" spans="1:11" x14ac:dyDescent="0.25">
      <c r="A1275" s="63" t="e">
        <f>IF(#REF!&lt;&gt;"",#REF!,"")</f>
        <v>#REF!</v>
      </c>
      <c r="B1275" s="63" t="e">
        <f>IF(#REF!&lt;&gt;"",#REF!,"")</f>
        <v>#REF!</v>
      </c>
      <c r="C1275" s="63" t="e">
        <f>IF(#REF!&lt;&gt;"",#REF!,"")</f>
        <v>#REF!</v>
      </c>
      <c r="D1275" s="63" t="e">
        <f>IF(#REF!&lt;&gt;"",#REF!,"")</f>
        <v>#REF!</v>
      </c>
      <c r="E1275" s="63" t="e">
        <f>IF(#REF!&lt;&gt;"",#REF!,"")</f>
        <v>#REF!</v>
      </c>
      <c r="F1275" s="63" t="e">
        <f>IF(#REF!&lt;&gt;"",#REF!,"")</f>
        <v>#REF!</v>
      </c>
      <c r="G1275" s="64" t="e">
        <f>IF(#REF!&lt;&gt;"",#REF!,"")</f>
        <v>#REF!</v>
      </c>
      <c r="H1275" s="64" t="e">
        <f>IF(#REF!&lt;&gt;"",#REF!,"")</f>
        <v>#REF!</v>
      </c>
      <c r="I1275" s="64" t="e">
        <f>IF(ISNA(VLOOKUP(B1275,Base!$B$3:$I$198,8,0)),"",IF(VLOOKUP(B1275,Base!$B$3:$I$198,8,0)&gt;42468,VLOOKUP(B1275,Base!$B$3:$I$198,8,0),""))</f>
        <v>#REF!</v>
      </c>
      <c r="J1275" s="63" t="e">
        <f t="shared" si="38"/>
        <v>#REF!</v>
      </c>
      <c r="K1275" s="69" t="e">
        <f t="shared" si="39"/>
        <v>#REF!</v>
      </c>
    </row>
    <row r="1276" spans="1:11" x14ac:dyDescent="0.25">
      <c r="A1276" s="63" t="e">
        <f>IF(#REF!&lt;&gt;"",#REF!,"")</f>
        <v>#REF!</v>
      </c>
      <c r="B1276" s="63" t="e">
        <f>IF(#REF!&lt;&gt;"",#REF!,"")</f>
        <v>#REF!</v>
      </c>
      <c r="C1276" s="63" t="e">
        <f>IF(#REF!&lt;&gt;"",#REF!,"")</f>
        <v>#REF!</v>
      </c>
      <c r="D1276" s="63" t="e">
        <f>IF(#REF!&lt;&gt;"",#REF!,"")</f>
        <v>#REF!</v>
      </c>
      <c r="E1276" s="63" t="e">
        <f>IF(#REF!&lt;&gt;"",#REF!,"")</f>
        <v>#REF!</v>
      </c>
      <c r="F1276" s="63" t="e">
        <f>IF(#REF!&lt;&gt;"",#REF!,"")</f>
        <v>#REF!</v>
      </c>
      <c r="G1276" s="64" t="e">
        <f>IF(#REF!&lt;&gt;"",#REF!,"")</f>
        <v>#REF!</v>
      </c>
      <c r="H1276" s="64" t="e">
        <f>IF(#REF!&lt;&gt;"",#REF!,"")</f>
        <v>#REF!</v>
      </c>
      <c r="I1276" s="64" t="e">
        <f>IF(ISNA(VLOOKUP(B1276,Base!$B$3:$I$198,8,0)),"",IF(VLOOKUP(B1276,Base!$B$3:$I$198,8,0)&gt;42468,VLOOKUP(B1276,Base!$B$3:$I$198,8,0),""))</f>
        <v>#REF!</v>
      </c>
      <c r="J1276" s="63" t="e">
        <f t="shared" si="38"/>
        <v>#REF!</v>
      </c>
      <c r="K1276" s="69" t="e">
        <f t="shared" si="39"/>
        <v>#REF!</v>
      </c>
    </row>
    <row r="1277" spans="1:11" x14ac:dyDescent="0.25">
      <c r="A1277" s="63" t="e">
        <f>IF(#REF!&lt;&gt;"",#REF!,"")</f>
        <v>#REF!</v>
      </c>
      <c r="B1277" s="63" t="e">
        <f>IF(#REF!&lt;&gt;"",#REF!,"")</f>
        <v>#REF!</v>
      </c>
      <c r="C1277" s="63" t="e">
        <f>IF(#REF!&lt;&gt;"",#REF!,"")</f>
        <v>#REF!</v>
      </c>
      <c r="D1277" s="63" t="e">
        <f>IF(#REF!&lt;&gt;"",#REF!,"")</f>
        <v>#REF!</v>
      </c>
      <c r="E1277" s="63" t="e">
        <f>IF(#REF!&lt;&gt;"",#REF!,"")</f>
        <v>#REF!</v>
      </c>
      <c r="F1277" s="63" t="e">
        <f>IF(#REF!&lt;&gt;"",#REF!,"")</f>
        <v>#REF!</v>
      </c>
      <c r="G1277" s="64" t="e">
        <f>IF(#REF!&lt;&gt;"",#REF!,"")</f>
        <v>#REF!</v>
      </c>
      <c r="H1277" s="64" t="e">
        <f>IF(#REF!&lt;&gt;"",#REF!,"")</f>
        <v>#REF!</v>
      </c>
      <c r="I1277" s="64" t="e">
        <f>IF(ISNA(VLOOKUP(B1277,Base!$B$3:$I$198,8,0)),"",IF(VLOOKUP(B1277,Base!$B$3:$I$198,8,0)&gt;42468,VLOOKUP(B1277,Base!$B$3:$I$198,8,0),""))</f>
        <v>#REF!</v>
      </c>
      <c r="J1277" s="63" t="e">
        <f t="shared" si="38"/>
        <v>#REF!</v>
      </c>
      <c r="K1277" s="69" t="e">
        <f t="shared" si="39"/>
        <v>#REF!</v>
      </c>
    </row>
    <row r="1278" spans="1:11" x14ac:dyDescent="0.25">
      <c r="A1278" s="63" t="e">
        <f>IF(#REF!&lt;&gt;"",#REF!,"")</f>
        <v>#REF!</v>
      </c>
      <c r="B1278" s="63" t="e">
        <f>IF(#REF!&lt;&gt;"",#REF!,"")</f>
        <v>#REF!</v>
      </c>
      <c r="C1278" s="63" t="e">
        <f>IF(#REF!&lt;&gt;"",#REF!,"")</f>
        <v>#REF!</v>
      </c>
      <c r="D1278" s="63" t="e">
        <f>IF(#REF!&lt;&gt;"",#REF!,"")</f>
        <v>#REF!</v>
      </c>
      <c r="E1278" s="63" t="e">
        <f>IF(#REF!&lt;&gt;"",#REF!,"")</f>
        <v>#REF!</v>
      </c>
      <c r="F1278" s="63" t="e">
        <f>IF(#REF!&lt;&gt;"",#REF!,"")</f>
        <v>#REF!</v>
      </c>
      <c r="G1278" s="64" t="e">
        <f>IF(#REF!&lt;&gt;"",#REF!,"")</f>
        <v>#REF!</v>
      </c>
      <c r="H1278" s="64" t="e">
        <f>IF(#REF!&lt;&gt;"",#REF!,"")</f>
        <v>#REF!</v>
      </c>
      <c r="I1278" s="64" t="e">
        <f>IF(ISNA(VLOOKUP(B1278,Base!$B$3:$I$198,8,0)),"",IF(VLOOKUP(B1278,Base!$B$3:$I$198,8,0)&gt;42468,VLOOKUP(B1278,Base!$B$3:$I$198,8,0),""))</f>
        <v>#REF!</v>
      </c>
      <c r="J1278" s="63" t="e">
        <f t="shared" si="38"/>
        <v>#REF!</v>
      </c>
      <c r="K1278" s="69" t="e">
        <f t="shared" si="39"/>
        <v>#REF!</v>
      </c>
    </row>
    <row r="1279" spans="1:11" x14ac:dyDescent="0.25">
      <c r="A1279" s="63" t="e">
        <f>IF(#REF!&lt;&gt;"",#REF!,"")</f>
        <v>#REF!</v>
      </c>
      <c r="B1279" s="63" t="e">
        <f>IF(#REF!&lt;&gt;"",#REF!,"")</f>
        <v>#REF!</v>
      </c>
      <c r="C1279" s="63" t="e">
        <f>IF(#REF!&lt;&gt;"",#REF!,"")</f>
        <v>#REF!</v>
      </c>
      <c r="D1279" s="63" t="e">
        <f>IF(#REF!&lt;&gt;"",#REF!,"")</f>
        <v>#REF!</v>
      </c>
      <c r="E1279" s="63" t="e">
        <f>IF(#REF!&lt;&gt;"",#REF!,"")</f>
        <v>#REF!</v>
      </c>
      <c r="F1279" s="63" t="e">
        <f>IF(#REF!&lt;&gt;"",#REF!,"")</f>
        <v>#REF!</v>
      </c>
      <c r="G1279" s="64" t="e">
        <f>IF(#REF!&lt;&gt;"",#REF!,"")</f>
        <v>#REF!</v>
      </c>
      <c r="H1279" s="64" t="e">
        <f>IF(#REF!&lt;&gt;"",#REF!,"")</f>
        <v>#REF!</v>
      </c>
      <c r="I1279" s="64" t="e">
        <f>IF(ISNA(VLOOKUP(B1279,Base!$B$3:$I$198,8,0)),"",IF(VLOOKUP(B1279,Base!$B$3:$I$198,8,0)&gt;42468,VLOOKUP(B1279,Base!$B$3:$I$198,8,0),""))</f>
        <v>#REF!</v>
      </c>
      <c r="J1279" s="63" t="e">
        <f t="shared" si="38"/>
        <v>#REF!</v>
      </c>
      <c r="K1279" s="69" t="e">
        <f t="shared" si="39"/>
        <v>#REF!</v>
      </c>
    </row>
    <row r="1280" spans="1:11" x14ac:dyDescent="0.25">
      <c r="A1280" s="63" t="e">
        <f>IF(#REF!&lt;&gt;"",#REF!,"")</f>
        <v>#REF!</v>
      </c>
      <c r="B1280" s="63" t="e">
        <f>IF(#REF!&lt;&gt;"",#REF!,"")</f>
        <v>#REF!</v>
      </c>
      <c r="C1280" s="63" t="e">
        <f>IF(#REF!&lt;&gt;"",#REF!,"")</f>
        <v>#REF!</v>
      </c>
      <c r="D1280" s="63" t="e">
        <f>IF(#REF!&lt;&gt;"",#REF!,"")</f>
        <v>#REF!</v>
      </c>
      <c r="E1280" s="63" t="e">
        <f>IF(#REF!&lt;&gt;"",#REF!,"")</f>
        <v>#REF!</v>
      </c>
      <c r="F1280" s="63" t="e">
        <f>IF(#REF!&lt;&gt;"",#REF!,"")</f>
        <v>#REF!</v>
      </c>
      <c r="G1280" s="64" t="e">
        <f>IF(#REF!&lt;&gt;"",#REF!,"")</f>
        <v>#REF!</v>
      </c>
      <c r="H1280" s="64" t="e">
        <f>IF(#REF!&lt;&gt;"",#REF!,"")</f>
        <v>#REF!</v>
      </c>
      <c r="I1280" s="64" t="e">
        <f>IF(ISNA(VLOOKUP(B1280,Base!$B$3:$I$198,8,0)),"",IF(VLOOKUP(B1280,Base!$B$3:$I$198,8,0)&gt;42468,VLOOKUP(B1280,Base!$B$3:$I$198,8,0),""))</f>
        <v>#REF!</v>
      </c>
      <c r="J1280" s="63" t="e">
        <f t="shared" si="38"/>
        <v>#REF!</v>
      </c>
      <c r="K1280" s="69" t="e">
        <f t="shared" si="39"/>
        <v>#REF!</v>
      </c>
    </row>
    <row r="1281" spans="1:11" x14ac:dyDescent="0.25">
      <c r="A1281" s="63" t="e">
        <f>IF(#REF!&lt;&gt;"",#REF!,"")</f>
        <v>#REF!</v>
      </c>
      <c r="B1281" s="63" t="e">
        <f>IF(#REF!&lt;&gt;"",#REF!,"")</f>
        <v>#REF!</v>
      </c>
      <c r="C1281" s="63" t="e">
        <f>IF(#REF!&lt;&gt;"",#REF!,"")</f>
        <v>#REF!</v>
      </c>
      <c r="D1281" s="63" t="e">
        <f>IF(#REF!&lt;&gt;"",#REF!,"")</f>
        <v>#REF!</v>
      </c>
      <c r="E1281" s="63" t="e">
        <f>IF(#REF!&lt;&gt;"",#REF!,"")</f>
        <v>#REF!</v>
      </c>
      <c r="F1281" s="63" t="e">
        <f>IF(#REF!&lt;&gt;"",#REF!,"")</f>
        <v>#REF!</v>
      </c>
      <c r="G1281" s="64" t="e">
        <f>IF(#REF!&lt;&gt;"",#REF!,"")</f>
        <v>#REF!</v>
      </c>
      <c r="H1281" s="64" t="e">
        <f>IF(#REF!&lt;&gt;"",#REF!,"")</f>
        <v>#REF!</v>
      </c>
      <c r="I1281" s="64" t="e">
        <f>IF(ISNA(VLOOKUP(B1281,Base!$B$3:$I$198,8,0)),"",IF(VLOOKUP(B1281,Base!$B$3:$I$198,8,0)&gt;42468,VLOOKUP(B1281,Base!$B$3:$I$198,8,0),""))</f>
        <v>#REF!</v>
      </c>
      <c r="J1281" s="63" t="e">
        <f t="shared" si="38"/>
        <v>#REF!</v>
      </c>
      <c r="K1281" s="69" t="e">
        <f t="shared" si="39"/>
        <v>#REF!</v>
      </c>
    </row>
    <row r="1282" spans="1:11" x14ac:dyDescent="0.25">
      <c r="A1282" s="63" t="e">
        <f>IF(#REF!&lt;&gt;"",#REF!,"")</f>
        <v>#REF!</v>
      </c>
      <c r="B1282" s="63" t="e">
        <f>IF(#REF!&lt;&gt;"",#REF!,"")</f>
        <v>#REF!</v>
      </c>
      <c r="C1282" s="63" t="e">
        <f>IF(#REF!&lt;&gt;"",#REF!,"")</f>
        <v>#REF!</v>
      </c>
      <c r="D1282" s="63" t="e">
        <f>IF(#REF!&lt;&gt;"",#REF!,"")</f>
        <v>#REF!</v>
      </c>
      <c r="E1282" s="63" t="e">
        <f>IF(#REF!&lt;&gt;"",#REF!,"")</f>
        <v>#REF!</v>
      </c>
      <c r="F1282" s="63" t="e">
        <f>IF(#REF!&lt;&gt;"",#REF!,"")</f>
        <v>#REF!</v>
      </c>
      <c r="G1282" s="64" t="e">
        <f>IF(#REF!&lt;&gt;"",#REF!,"")</f>
        <v>#REF!</v>
      </c>
      <c r="H1282" s="64" t="e">
        <f>IF(#REF!&lt;&gt;"",#REF!,"")</f>
        <v>#REF!</v>
      </c>
      <c r="I1282" s="64" t="e">
        <f>IF(ISNA(VLOOKUP(B1282,Base!$B$3:$I$198,8,0)),"",IF(VLOOKUP(B1282,Base!$B$3:$I$198,8,0)&gt;42468,VLOOKUP(B1282,Base!$B$3:$I$198,8,0),""))</f>
        <v>#REF!</v>
      </c>
      <c r="J1282" s="63" t="e">
        <f t="shared" si="38"/>
        <v>#REF!</v>
      </c>
      <c r="K1282" s="69" t="e">
        <f t="shared" si="39"/>
        <v>#REF!</v>
      </c>
    </row>
    <row r="1283" spans="1:11" x14ac:dyDescent="0.25">
      <c r="A1283" s="63" t="e">
        <f>IF(#REF!&lt;&gt;"",#REF!,"")</f>
        <v>#REF!</v>
      </c>
      <c r="B1283" s="63" t="e">
        <f>IF(#REF!&lt;&gt;"",#REF!,"")</f>
        <v>#REF!</v>
      </c>
      <c r="C1283" s="63" t="e">
        <f>IF(#REF!&lt;&gt;"",#REF!,"")</f>
        <v>#REF!</v>
      </c>
      <c r="D1283" s="63" t="e">
        <f>IF(#REF!&lt;&gt;"",#REF!,"")</f>
        <v>#REF!</v>
      </c>
      <c r="E1283" s="63" t="e">
        <f>IF(#REF!&lt;&gt;"",#REF!,"")</f>
        <v>#REF!</v>
      </c>
      <c r="F1283" s="63" t="e">
        <f>IF(#REF!&lt;&gt;"",#REF!,"")</f>
        <v>#REF!</v>
      </c>
      <c r="G1283" s="64" t="e">
        <f>IF(#REF!&lt;&gt;"",#REF!,"")</f>
        <v>#REF!</v>
      </c>
      <c r="H1283" s="64" t="e">
        <f>IF(#REF!&lt;&gt;"",#REF!,"")</f>
        <v>#REF!</v>
      </c>
      <c r="I1283" s="64" t="e">
        <f>IF(ISNA(VLOOKUP(B1283,Base!$B$3:$I$198,8,0)),"",IF(VLOOKUP(B1283,Base!$B$3:$I$198,8,0)&gt;42468,VLOOKUP(B1283,Base!$B$3:$I$198,8,0),""))</f>
        <v>#REF!</v>
      </c>
      <c r="J1283" s="63" t="e">
        <f t="shared" ref="J1283:J1346" si="40">IF(E1283&lt;&gt;"",IF(E1283="NO",IF(ISNUMBER(G1283),IF(ISNUMBER(H1283),H1283-G1283,"Sin fecha final"),"Sin fecha inicial"),"Permanente"),"")</f>
        <v>#REF!</v>
      </c>
      <c r="K1283" s="69" t="e">
        <f t="shared" ref="K1283:K1346" si="41">IF(E1283&lt;&gt;"",IF(E1283="NO",IF(ISNUMBER(H1283),IF(ISNUMBER(I1283),I1283-H1283,"Sin fecha final"),"Sin fecha inicial"),"Permanente"),"")</f>
        <v>#REF!</v>
      </c>
    </row>
    <row r="1284" spans="1:11" x14ac:dyDescent="0.25">
      <c r="A1284" s="63" t="e">
        <f>IF(#REF!&lt;&gt;"",#REF!,"")</f>
        <v>#REF!</v>
      </c>
      <c r="B1284" s="63" t="e">
        <f>IF(#REF!&lt;&gt;"",#REF!,"")</f>
        <v>#REF!</v>
      </c>
      <c r="C1284" s="63" t="e">
        <f>IF(#REF!&lt;&gt;"",#REF!,"")</f>
        <v>#REF!</v>
      </c>
      <c r="D1284" s="63" t="e">
        <f>IF(#REF!&lt;&gt;"",#REF!,"")</f>
        <v>#REF!</v>
      </c>
      <c r="E1284" s="63" t="e">
        <f>IF(#REF!&lt;&gt;"",#REF!,"")</f>
        <v>#REF!</v>
      </c>
      <c r="F1284" s="63" t="e">
        <f>IF(#REF!&lt;&gt;"",#REF!,"")</f>
        <v>#REF!</v>
      </c>
      <c r="G1284" s="64" t="e">
        <f>IF(#REF!&lt;&gt;"",#REF!,"")</f>
        <v>#REF!</v>
      </c>
      <c r="H1284" s="64" t="e">
        <f>IF(#REF!&lt;&gt;"",#REF!,"")</f>
        <v>#REF!</v>
      </c>
      <c r="I1284" s="64" t="e">
        <f>IF(ISNA(VLOOKUP(B1284,Base!$B$3:$I$198,8,0)),"",IF(VLOOKUP(B1284,Base!$B$3:$I$198,8,0)&gt;42468,VLOOKUP(B1284,Base!$B$3:$I$198,8,0),""))</f>
        <v>#REF!</v>
      </c>
      <c r="J1284" s="63" t="e">
        <f t="shared" si="40"/>
        <v>#REF!</v>
      </c>
      <c r="K1284" s="69" t="e">
        <f t="shared" si="41"/>
        <v>#REF!</v>
      </c>
    </row>
    <row r="1285" spans="1:11" x14ac:dyDescent="0.25">
      <c r="A1285" s="63" t="e">
        <f>IF(#REF!&lt;&gt;"",#REF!,"")</f>
        <v>#REF!</v>
      </c>
      <c r="B1285" s="63" t="e">
        <f>IF(#REF!&lt;&gt;"",#REF!,"")</f>
        <v>#REF!</v>
      </c>
      <c r="C1285" s="63" t="e">
        <f>IF(#REF!&lt;&gt;"",#REF!,"")</f>
        <v>#REF!</v>
      </c>
      <c r="D1285" s="63" t="e">
        <f>IF(#REF!&lt;&gt;"",#REF!,"")</f>
        <v>#REF!</v>
      </c>
      <c r="E1285" s="63" t="e">
        <f>IF(#REF!&lt;&gt;"",#REF!,"")</f>
        <v>#REF!</v>
      </c>
      <c r="F1285" s="63" t="e">
        <f>IF(#REF!&lt;&gt;"",#REF!,"")</f>
        <v>#REF!</v>
      </c>
      <c r="G1285" s="64" t="e">
        <f>IF(#REF!&lt;&gt;"",#REF!,"")</f>
        <v>#REF!</v>
      </c>
      <c r="H1285" s="64" t="e">
        <f>IF(#REF!&lt;&gt;"",#REF!,"")</f>
        <v>#REF!</v>
      </c>
      <c r="I1285" s="64" t="e">
        <f>IF(ISNA(VLOOKUP(B1285,Base!$B$3:$I$198,8,0)),"",IF(VLOOKUP(B1285,Base!$B$3:$I$198,8,0)&gt;42468,VLOOKUP(B1285,Base!$B$3:$I$198,8,0),""))</f>
        <v>#REF!</v>
      </c>
      <c r="J1285" s="63" t="e">
        <f t="shared" si="40"/>
        <v>#REF!</v>
      </c>
      <c r="K1285" s="69" t="e">
        <f t="shared" si="41"/>
        <v>#REF!</v>
      </c>
    </row>
    <row r="1286" spans="1:11" x14ac:dyDescent="0.25">
      <c r="A1286" s="63" t="e">
        <f>IF(#REF!&lt;&gt;"",#REF!,"")</f>
        <v>#REF!</v>
      </c>
      <c r="B1286" s="63" t="e">
        <f>IF(#REF!&lt;&gt;"",#REF!,"")</f>
        <v>#REF!</v>
      </c>
      <c r="C1286" s="63" t="e">
        <f>IF(#REF!&lt;&gt;"",#REF!,"")</f>
        <v>#REF!</v>
      </c>
      <c r="D1286" s="63" t="e">
        <f>IF(#REF!&lt;&gt;"",#REF!,"")</f>
        <v>#REF!</v>
      </c>
      <c r="E1286" s="63" t="e">
        <f>IF(#REF!&lt;&gt;"",#REF!,"")</f>
        <v>#REF!</v>
      </c>
      <c r="F1286" s="63" t="e">
        <f>IF(#REF!&lt;&gt;"",#REF!,"")</f>
        <v>#REF!</v>
      </c>
      <c r="G1286" s="64" t="e">
        <f>IF(#REF!&lt;&gt;"",#REF!,"")</f>
        <v>#REF!</v>
      </c>
      <c r="H1286" s="64" t="e">
        <f>IF(#REF!&lt;&gt;"",#REF!,"")</f>
        <v>#REF!</v>
      </c>
      <c r="I1286" s="64" t="e">
        <f>IF(ISNA(VLOOKUP(B1286,Base!$B$3:$I$198,8,0)),"",IF(VLOOKUP(B1286,Base!$B$3:$I$198,8,0)&gt;42468,VLOOKUP(B1286,Base!$B$3:$I$198,8,0),""))</f>
        <v>#REF!</v>
      </c>
      <c r="J1286" s="63" t="e">
        <f t="shared" si="40"/>
        <v>#REF!</v>
      </c>
      <c r="K1286" s="69" t="e">
        <f t="shared" si="41"/>
        <v>#REF!</v>
      </c>
    </row>
    <row r="1287" spans="1:11" x14ac:dyDescent="0.25">
      <c r="A1287" s="63" t="e">
        <f>IF(#REF!&lt;&gt;"",#REF!,"")</f>
        <v>#REF!</v>
      </c>
      <c r="B1287" s="63" t="e">
        <f>IF(#REF!&lt;&gt;"",#REF!,"")</f>
        <v>#REF!</v>
      </c>
      <c r="C1287" s="63" t="e">
        <f>IF(#REF!&lt;&gt;"",#REF!,"")</f>
        <v>#REF!</v>
      </c>
      <c r="D1287" s="63" t="e">
        <f>IF(#REF!&lt;&gt;"",#REF!,"")</f>
        <v>#REF!</v>
      </c>
      <c r="E1287" s="63" t="e">
        <f>IF(#REF!&lt;&gt;"",#REF!,"")</f>
        <v>#REF!</v>
      </c>
      <c r="F1287" s="63" t="e">
        <f>IF(#REF!&lt;&gt;"",#REF!,"")</f>
        <v>#REF!</v>
      </c>
      <c r="G1287" s="64" t="e">
        <f>IF(#REF!&lt;&gt;"",#REF!,"")</f>
        <v>#REF!</v>
      </c>
      <c r="H1287" s="64" t="e">
        <f>IF(#REF!&lt;&gt;"",#REF!,"")</f>
        <v>#REF!</v>
      </c>
      <c r="I1287" s="64" t="e">
        <f>IF(ISNA(VLOOKUP(B1287,Base!$B$3:$I$198,8,0)),"",IF(VLOOKUP(B1287,Base!$B$3:$I$198,8,0)&gt;42468,VLOOKUP(B1287,Base!$B$3:$I$198,8,0),""))</f>
        <v>#REF!</v>
      </c>
      <c r="J1287" s="63" t="e">
        <f t="shared" si="40"/>
        <v>#REF!</v>
      </c>
      <c r="K1287" s="69" t="e">
        <f t="shared" si="41"/>
        <v>#REF!</v>
      </c>
    </row>
    <row r="1288" spans="1:11" x14ac:dyDescent="0.25">
      <c r="A1288" s="63" t="e">
        <f>IF(#REF!&lt;&gt;"",#REF!,"")</f>
        <v>#REF!</v>
      </c>
      <c r="B1288" s="63" t="e">
        <f>IF(#REF!&lt;&gt;"",#REF!,"")</f>
        <v>#REF!</v>
      </c>
      <c r="C1288" s="63" t="e">
        <f>IF(#REF!&lt;&gt;"",#REF!,"")</f>
        <v>#REF!</v>
      </c>
      <c r="D1288" s="63" t="e">
        <f>IF(#REF!&lt;&gt;"",#REF!,"")</f>
        <v>#REF!</v>
      </c>
      <c r="E1288" s="63" t="e">
        <f>IF(#REF!&lt;&gt;"",#REF!,"")</f>
        <v>#REF!</v>
      </c>
      <c r="F1288" s="63" t="e">
        <f>IF(#REF!&lt;&gt;"",#REF!,"")</f>
        <v>#REF!</v>
      </c>
      <c r="G1288" s="64" t="e">
        <f>IF(#REF!&lt;&gt;"",#REF!,"")</f>
        <v>#REF!</v>
      </c>
      <c r="H1288" s="64" t="e">
        <f>IF(#REF!&lt;&gt;"",#REF!,"")</f>
        <v>#REF!</v>
      </c>
      <c r="I1288" s="64" t="e">
        <f>IF(ISNA(VLOOKUP(B1288,Base!$B$3:$I$198,8,0)),"",IF(VLOOKUP(B1288,Base!$B$3:$I$198,8,0)&gt;42468,VLOOKUP(B1288,Base!$B$3:$I$198,8,0),""))</f>
        <v>#REF!</v>
      </c>
      <c r="J1288" s="63" t="e">
        <f t="shared" si="40"/>
        <v>#REF!</v>
      </c>
      <c r="K1288" s="69" t="e">
        <f t="shared" si="41"/>
        <v>#REF!</v>
      </c>
    </row>
    <row r="1289" spans="1:11" x14ac:dyDescent="0.25">
      <c r="A1289" s="63" t="e">
        <f>IF(#REF!&lt;&gt;"",#REF!,"")</f>
        <v>#REF!</v>
      </c>
      <c r="B1289" s="63" t="e">
        <f>IF(#REF!&lt;&gt;"",#REF!,"")</f>
        <v>#REF!</v>
      </c>
      <c r="C1289" s="63" t="e">
        <f>IF(#REF!&lt;&gt;"",#REF!,"")</f>
        <v>#REF!</v>
      </c>
      <c r="D1289" s="63" t="e">
        <f>IF(#REF!&lt;&gt;"",#REF!,"")</f>
        <v>#REF!</v>
      </c>
      <c r="E1289" s="63" t="e">
        <f>IF(#REF!&lt;&gt;"",#REF!,"")</f>
        <v>#REF!</v>
      </c>
      <c r="F1289" s="63" t="e">
        <f>IF(#REF!&lt;&gt;"",#REF!,"")</f>
        <v>#REF!</v>
      </c>
      <c r="G1289" s="64" t="e">
        <f>IF(#REF!&lt;&gt;"",#REF!,"")</f>
        <v>#REF!</v>
      </c>
      <c r="H1289" s="64" t="e">
        <f>IF(#REF!&lt;&gt;"",#REF!,"")</f>
        <v>#REF!</v>
      </c>
      <c r="I1289" s="64" t="e">
        <f>IF(ISNA(VLOOKUP(B1289,Base!$B$3:$I$198,8,0)),"",IF(VLOOKUP(B1289,Base!$B$3:$I$198,8,0)&gt;42468,VLOOKUP(B1289,Base!$B$3:$I$198,8,0),""))</f>
        <v>#REF!</v>
      </c>
      <c r="J1289" s="63" t="e">
        <f t="shared" si="40"/>
        <v>#REF!</v>
      </c>
      <c r="K1289" s="69" t="e">
        <f t="shared" si="41"/>
        <v>#REF!</v>
      </c>
    </row>
    <row r="1290" spans="1:11" x14ac:dyDescent="0.25">
      <c r="A1290" s="63" t="e">
        <f>IF(#REF!&lt;&gt;"",#REF!,"")</f>
        <v>#REF!</v>
      </c>
      <c r="B1290" s="63" t="e">
        <f>IF(#REF!&lt;&gt;"",#REF!,"")</f>
        <v>#REF!</v>
      </c>
      <c r="C1290" s="63" t="e">
        <f>IF(#REF!&lt;&gt;"",#REF!,"")</f>
        <v>#REF!</v>
      </c>
      <c r="D1290" s="63" t="e">
        <f>IF(#REF!&lt;&gt;"",#REF!,"")</f>
        <v>#REF!</v>
      </c>
      <c r="E1290" s="63" t="e">
        <f>IF(#REF!&lt;&gt;"",#REF!,"")</f>
        <v>#REF!</v>
      </c>
      <c r="F1290" s="63" t="e">
        <f>IF(#REF!&lt;&gt;"",#REF!,"")</f>
        <v>#REF!</v>
      </c>
      <c r="G1290" s="64" t="e">
        <f>IF(#REF!&lt;&gt;"",#REF!,"")</f>
        <v>#REF!</v>
      </c>
      <c r="H1290" s="64" t="e">
        <f>IF(#REF!&lt;&gt;"",#REF!,"")</f>
        <v>#REF!</v>
      </c>
      <c r="I1290" s="64" t="e">
        <f>IF(ISNA(VLOOKUP(B1290,Base!$B$3:$I$198,8,0)),"",IF(VLOOKUP(B1290,Base!$B$3:$I$198,8,0)&gt;42468,VLOOKUP(B1290,Base!$B$3:$I$198,8,0),""))</f>
        <v>#REF!</v>
      </c>
      <c r="J1290" s="63" t="e">
        <f t="shared" si="40"/>
        <v>#REF!</v>
      </c>
      <c r="K1290" s="69" t="e">
        <f t="shared" si="41"/>
        <v>#REF!</v>
      </c>
    </row>
    <row r="1291" spans="1:11" x14ac:dyDescent="0.25">
      <c r="A1291" s="63" t="e">
        <f>IF(#REF!&lt;&gt;"",#REF!,"")</f>
        <v>#REF!</v>
      </c>
      <c r="B1291" s="63" t="e">
        <f>IF(#REF!&lt;&gt;"",#REF!,"")</f>
        <v>#REF!</v>
      </c>
      <c r="C1291" s="63" t="e">
        <f>IF(#REF!&lt;&gt;"",#REF!,"")</f>
        <v>#REF!</v>
      </c>
      <c r="D1291" s="63" t="e">
        <f>IF(#REF!&lt;&gt;"",#REF!,"")</f>
        <v>#REF!</v>
      </c>
      <c r="E1291" s="63" t="e">
        <f>IF(#REF!&lt;&gt;"",#REF!,"")</f>
        <v>#REF!</v>
      </c>
      <c r="F1291" s="63" t="e">
        <f>IF(#REF!&lt;&gt;"",#REF!,"")</f>
        <v>#REF!</v>
      </c>
      <c r="G1291" s="64" t="e">
        <f>IF(#REF!&lt;&gt;"",#REF!,"")</f>
        <v>#REF!</v>
      </c>
      <c r="H1291" s="64" t="e">
        <f>IF(#REF!&lt;&gt;"",#REF!,"")</f>
        <v>#REF!</v>
      </c>
      <c r="I1291" s="64" t="e">
        <f>IF(ISNA(VLOOKUP(B1291,Base!$B$3:$I$198,8,0)),"",IF(VLOOKUP(B1291,Base!$B$3:$I$198,8,0)&gt;42468,VLOOKUP(B1291,Base!$B$3:$I$198,8,0),""))</f>
        <v>#REF!</v>
      </c>
      <c r="J1291" s="63" t="e">
        <f t="shared" si="40"/>
        <v>#REF!</v>
      </c>
      <c r="K1291" s="69" t="e">
        <f t="shared" si="41"/>
        <v>#REF!</v>
      </c>
    </row>
    <row r="1292" spans="1:11" x14ac:dyDescent="0.25">
      <c r="A1292" s="63" t="e">
        <f>IF(#REF!&lt;&gt;"",#REF!,"")</f>
        <v>#REF!</v>
      </c>
      <c r="B1292" s="63" t="e">
        <f>IF(#REF!&lt;&gt;"",#REF!,"")</f>
        <v>#REF!</v>
      </c>
      <c r="C1292" s="63" t="e">
        <f>IF(#REF!&lt;&gt;"",#REF!,"")</f>
        <v>#REF!</v>
      </c>
      <c r="D1292" s="63" t="e">
        <f>IF(#REF!&lt;&gt;"",#REF!,"")</f>
        <v>#REF!</v>
      </c>
      <c r="E1292" s="63" t="e">
        <f>IF(#REF!&lt;&gt;"",#REF!,"")</f>
        <v>#REF!</v>
      </c>
      <c r="F1292" s="63" t="e">
        <f>IF(#REF!&lt;&gt;"",#REF!,"")</f>
        <v>#REF!</v>
      </c>
      <c r="G1292" s="64" t="e">
        <f>IF(#REF!&lt;&gt;"",#REF!,"")</f>
        <v>#REF!</v>
      </c>
      <c r="H1292" s="64" t="e">
        <f>IF(#REF!&lt;&gt;"",#REF!,"")</f>
        <v>#REF!</v>
      </c>
      <c r="I1292" s="64" t="e">
        <f>IF(ISNA(VLOOKUP(B1292,Base!$B$3:$I$198,8,0)),"",IF(VLOOKUP(B1292,Base!$B$3:$I$198,8,0)&gt;42468,VLOOKUP(B1292,Base!$B$3:$I$198,8,0),""))</f>
        <v>#REF!</v>
      </c>
      <c r="J1292" s="63" t="e">
        <f t="shared" si="40"/>
        <v>#REF!</v>
      </c>
      <c r="K1292" s="69" t="e">
        <f t="shared" si="41"/>
        <v>#REF!</v>
      </c>
    </row>
    <row r="1293" spans="1:11" x14ac:dyDescent="0.25">
      <c r="A1293" s="63" t="e">
        <f>IF(#REF!&lt;&gt;"",#REF!,"")</f>
        <v>#REF!</v>
      </c>
      <c r="B1293" s="63" t="e">
        <f>IF(#REF!&lt;&gt;"",#REF!,"")</f>
        <v>#REF!</v>
      </c>
      <c r="C1293" s="63" t="e">
        <f>IF(#REF!&lt;&gt;"",#REF!,"")</f>
        <v>#REF!</v>
      </c>
      <c r="D1293" s="63" t="e">
        <f>IF(#REF!&lt;&gt;"",#REF!,"")</f>
        <v>#REF!</v>
      </c>
      <c r="E1293" s="63" t="e">
        <f>IF(#REF!&lt;&gt;"",#REF!,"")</f>
        <v>#REF!</v>
      </c>
      <c r="F1293" s="63" t="e">
        <f>IF(#REF!&lt;&gt;"",#REF!,"")</f>
        <v>#REF!</v>
      </c>
      <c r="G1293" s="64" t="e">
        <f>IF(#REF!&lt;&gt;"",#REF!,"")</f>
        <v>#REF!</v>
      </c>
      <c r="H1293" s="64" t="e">
        <f>IF(#REF!&lt;&gt;"",#REF!,"")</f>
        <v>#REF!</v>
      </c>
      <c r="I1293" s="64" t="e">
        <f>IF(ISNA(VLOOKUP(B1293,Base!$B$3:$I$198,8,0)),"",IF(VLOOKUP(B1293,Base!$B$3:$I$198,8,0)&gt;42468,VLOOKUP(B1293,Base!$B$3:$I$198,8,0),""))</f>
        <v>#REF!</v>
      </c>
      <c r="J1293" s="63" t="e">
        <f t="shared" si="40"/>
        <v>#REF!</v>
      </c>
      <c r="K1293" s="69" t="e">
        <f t="shared" si="41"/>
        <v>#REF!</v>
      </c>
    </row>
    <row r="1294" spans="1:11" x14ac:dyDescent="0.25">
      <c r="A1294" s="63" t="e">
        <f>IF(#REF!&lt;&gt;"",#REF!,"")</f>
        <v>#REF!</v>
      </c>
      <c r="B1294" s="63" t="e">
        <f>IF(#REF!&lt;&gt;"",#REF!,"")</f>
        <v>#REF!</v>
      </c>
      <c r="C1294" s="63" t="e">
        <f>IF(#REF!&lt;&gt;"",#REF!,"")</f>
        <v>#REF!</v>
      </c>
      <c r="D1294" s="63" t="e">
        <f>IF(#REF!&lt;&gt;"",#REF!,"")</f>
        <v>#REF!</v>
      </c>
      <c r="E1294" s="63" t="e">
        <f>IF(#REF!&lt;&gt;"",#REF!,"")</f>
        <v>#REF!</v>
      </c>
      <c r="F1294" s="63" t="e">
        <f>IF(#REF!&lt;&gt;"",#REF!,"")</f>
        <v>#REF!</v>
      </c>
      <c r="G1294" s="64" t="e">
        <f>IF(#REF!&lt;&gt;"",#REF!,"")</f>
        <v>#REF!</v>
      </c>
      <c r="H1294" s="64" t="e">
        <f>IF(#REF!&lt;&gt;"",#REF!,"")</f>
        <v>#REF!</v>
      </c>
      <c r="I1294" s="64" t="e">
        <f>IF(ISNA(VLOOKUP(B1294,Base!$B$3:$I$198,8,0)),"",IF(VLOOKUP(B1294,Base!$B$3:$I$198,8,0)&gt;42468,VLOOKUP(B1294,Base!$B$3:$I$198,8,0),""))</f>
        <v>#REF!</v>
      </c>
      <c r="J1294" s="63" t="e">
        <f t="shared" si="40"/>
        <v>#REF!</v>
      </c>
      <c r="K1294" s="69" t="e">
        <f t="shared" si="41"/>
        <v>#REF!</v>
      </c>
    </row>
    <row r="1295" spans="1:11" x14ac:dyDescent="0.25">
      <c r="A1295" s="63" t="e">
        <f>IF(#REF!&lt;&gt;"",#REF!,"")</f>
        <v>#REF!</v>
      </c>
      <c r="B1295" s="63" t="e">
        <f>IF(#REF!&lt;&gt;"",#REF!,"")</f>
        <v>#REF!</v>
      </c>
      <c r="C1295" s="63" t="e">
        <f>IF(#REF!&lt;&gt;"",#REF!,"")</f>
        <v>#REF!</v>
      </c>
      <c r="D1295" s="63" t="e">
        <f>IF(#REF!&lt;&gt;"",#REF!,"")</f>
        <v>#REF!</v>
      </c>
      <c r="E1295" s="63" t="e">
        <f>IF(#REF!&lt;&gt;"",#REF!,"")</f>
        <v>#REF!</v>
      </c>
      <c r="F1295" s="63" t="e">
        <f>IF(#REF!&lt;&gt;"",#REF!,"")</f>
        <v>#REF!</v>
      </c>
      <c r="G1295" s="64" t="e">
        <f>IF(#REF!&lt;&gt;"",#REF!,"")</f>
        <v>#REF!</v>
      </c>
      <c r="H1295" s="64" t="e">
        <f>IF(#REF!&lt;&gt;"",#REF!,"")</f>
        <v>#REF!</v>
      </c>
      <c r="I1295" s="64" t="e">
        <f>IF(ISNA(VLOOKUP(B1295,Base!$B$3:$I$198,8,0)),"",IF(VLOOKUP(B1295,Base!$B$3:$I$198,8,0)&gt;42468,VLOOKUP(B1295,Base!$B$3:$I$198,8,0),""))</f>
        <v>#REF!</v>
      </c>
      <c r="J1295" s="63" t="e">
        <f t="shared" si="40"/>
        <v>#REF!</v>
      </c>
      <c r="K1295" s="69" t="e">
        <f t="shared" si="41"/>
        <v>#REF!</v>
      </c>
    </row>
    <row r="1296" spans="1:11" x14ac:dyDescent="0.25">
      <c r="A1296" s="63" t="e">
        <f>IF(#REF!&lt;&gt;"",#REF!,"")</f>
        <v>#REF!</v>
      </c>
      <c r="B1296" s="63" t="e">
        <f>IF(#REF!&lt;&gt;"",#REF!,"")</f>
        <v>#REF!</v>
      </c>
      <c r="C1296" s="63" t="e">
        <f>IF(#REF!&lt;&gt;"",#REF!,"")</f>
        <v>#REF!</v>
      </c>
      <c r="D1296" s="63" t="e">
        <f>IF(#REF!&lt;&gt;"",#REF!,"")</f>
        <v>#REF!</v>
      </c>
      <c r="E1296" s="63" t="e">
        <f>IF(#REF!&lt;&gt;"",#REF!,"")</f>
        <v>#REF!</v>
      </c>
      <c r="F1296" s="63" t="e">
        <f>IF(#REF!&lt;&gt;"",#REF!,"")</f>
        <v>#REF!</v>
      </c>
      <c r="G1296" s="64" t="e">
        <f>IF(#REF!&lt;&gt;"",#REF!,"")</f>
        <v>#REF!</v>
      </c>
      <c r="H1296" s="64" t="e">
        <f>IF(#REF!&lt;&gt;"",#REF!,"")</f>
        <v>#REF!</v>
      </c>
      <c r="I1296" s="64" t="e">
        <f>IF(ISNA(VLOOKUP(B1296,Base!$B$3:$I$198,8,0)),"",IF(VLOOKUP(B1296,Base!$B$3:$I$198,8,0)&gt;42468,VLOOKUP(B1296,Base!$B$3:$I$198,8,0),""))</f>
        <v>#REF!</v>
      </c>
      <c r="J1296" s="63" t="e">
        <f t="shared" si="40"/>
        <v>#REF!</v>
      </c>
      <c r="K1296" s="69" t="e">
        <f t="shared" si="41"/>
        <v>#REF!</v>
      </c>
    </row>
    <row r="1297" spans="1:11" x14ac:dyDescent="0.25">
      <c r="A1297" s="63" t="e">
        <f>IF(#REF!&lt;&gt;"",#REF!,"")</f>
        <v>#REF!</v>
      </c>
      <c r="B1297" s="63" t="e">
        <f>IF(#REF!&lt;&gt;"",#REF!,"")</f>
        <v>#REF!</v>
      </c>
      <c r="C1297" s="63" t="e">
        <f>IF(#REF!&lt;&gt;"",#REF!,"")</f>
        <v>#REF!</v>
      </c>
      <c r="D1297" s="63" t="e">
        <f>IF(#REF!&lt;&gt;"",#REF!,"")</f>
        <v>#REF!</v>
      </c>
      <c r="E1297" s="63" t="e">
        <f>IF(#REF!&lt;&gt;"",#REF!,"")</f>
        <v>#REF!</v>
      </c>
      <c r="F1297" s="63" t="e">
        <f>IF(#REF!&lt;&gt;"",#REF!,"")</f>
        <v>#REF!</v>
      </c>
      <c r="G1297" s="64" t="e">
        <f>IF(#REF!&lt;&gt;"",#REF!,"")</f>
        <v>#REF!</v>
      </c>
      <c r="H1297" s="64" t="e">
        <f>IF(#REF!&lt;&gt;"",#REF!,"")</f>
        <v>#REF!</v>
      </c>
      <c r="I1297" s="64" t="e">
        <f>IF(ISNA(VLOOKUP(B1297,Base!$B$3:$I$198,8,0)),"",IF(VLOOKUP(B1297,Base!$B$3:$I$198,8,0)&gt;42468,VLOOKUP(B1297,Base!$B$3:$I$198,8,0),""))</f>
        <v>#REF!</v>
      </c>
      <c r="J1297" s="63" t="e">
        <f t="shared" si="40"/>
        <v>#REF!</v>
      </c>
      <c r="K1297" s="69" t="e">
        <f t="shared" si="41"/>
        <v>#REF!</v>
      </c>
    </row>
    <row r="1298" spans="1:11" x14ac:dyDescent="0.25">
      <c r="A1298" s="63" t="e">
        <f>IF(#REF!&lt;&gt;"",#REF!,"")</f>
        <v>#REF!</v>
      </c>
      <c r="B1298" s="63" t="e">
        <f>IF(#REF!&lt;&gt;"",#REF!,"")</f>
        <v>#REF!</v>
      </c>
      <c r="C1298" s="63" t="e">
        <f>IF(#REF!&lt;&gt;"",#REF!,"")</f>
        <v>#REF!</v>
      </c>
      <c r="D1298" s="63" t="e">
        <f>IF(#REF!&lt;&gt;"",#REF!,"")</f>
        <v>#REF!</v>
      </c>
      <c r="E1298" s="63" t="e">
        <f>IF(#REF!&lt;&gt;"",#REF!,"")</f>
        <v>#REF!</v>
      </c>
      <c r="F1298" s="63" t="e">
        <f>IF(#REF!&lt;&gt;"",#REF!,"")</f>
        <v>#REF!</v>
      </c>
      <c r="G1298" s="64" t="e">
        <f>IF(#REF!&lt;&gt;"",#REF!,"")</f>
        <v>#REF!</v>
      </c>
      <c r="H1298" s="64" t="e">
        <f>IF(#REF!&lt;&gt;"",#REF!,"")</f>
        <v>#REF!</v>
      </c>
      <c r="I1298" s="64" t="e">
        <f>IF(ISNA(VLOOKUP(B1298,Base!$B$3:$I$198,8,0)),"",IF(VLOOKUP(B1298,Base!$B$3:$I$198,8,0)&gt;42468,VLOOKUP(B1298,Base!$B$3:$I$198,8,0),""))</f>
        <v>#REF!</v>
      </c>
      <c r="J1298" s="63" t="e">
        <f t="shared" si="40"/>
        <v>#REF!</v>
      </c>
      <c r="K1298" s="69" t="e">
        <f t="shared" si="41"/>
        <v>#REF!</v>
      </c>
    </row>
    <row r="1299" spans="1:11" x14ac:dyDescent="0.25">
      <c r="A1299" s="63" t="e">
        <f>IF(#REF!&lt;&gt;"",#REF!,"")</f>
        <v>#REF!</v>
      </c>
      <c r="B1299" s="63" t="e">
        <f>IF(#REF!&lt;&gt;"",#REF!,"")</f>
        <v>#REF!</v>
      </c>
      <c r="C1299" s="63" t="e">
        <f>IF(#REF!&lt;&gt;"",#REF!,"")</f>
        <v>#REF!</v>
      </c>
      <c r="D1299" s="63" t="e">
        <f>IF(#REF!&lt;&gt;"",#REF!,"")</f>
        <v>#REF!</v>
      </c>
      <c r="E1299" s="63" t="e">
        <f>IF(#REF!&lt;&gt;"",#REF!,"")</f>
        <v>#REF!</v>
      </c>
      <c r="F1299" s="63" t="e">
        <f>IF(#REF!&lt;&gt;"",#REF!,"")</f>
        <v>#REF!</v>
      </c>
      <c r="G1299" s="64" t="e">
        <f>IF(#REF!&lt;&gt;"",#REF!,"")</f>
        <v>#REF!</v>
      </c>
      <c r="H1299" s="64" t="e">
        <f>IF(#REF!&lt;&gt;"",#REF!,"")</f>
        <v>#REF!</v>
      </c>
      <c r="I1299" s="64" t="e">
        <f>IF(ISNA(VLOOKUP(B1299,Base!$B$3:$I$198,8,0)),"",IF(VLOOKUP(B1299,Base!$B$3:$I$198,8,0)&gt;42468,VLOOKUP(B1299,Base!$B$3:$I$198,8,0),""))</f>
        <v>#REF!</v>
      </c>
      <c r="J1299" s="63" t="e">
        <f t="shared" si="40"/>
        <v>#REF!</v>
      </c>
      <c r="K1299" s="69" t="e">
        <f t="shared" si="41"/>
        <v>#REF!</v>
      </c>
    </row>
    <row r="1300" spans="1:11" x14ac:dyDescent="0.25">
      <c r="A1300" s="63" t="e">
        <f>IF(#REF!&lt;&gt;"",#REF!,"")</f>
        <v>#REF!</v>
      </c>
      <c r="B1300" s="63" t="e">
        <f>IF(#REF!&lt;&gt;"",#REF!,"")</f>
        <v>#REF!</v>
      </c>
      <c r="C1300" s="63" t="e">
        <f>IF(#REF!&lt;&gt;"",#REF!,"")</f>
        <v>#REF!</v>
      </c>
      <c r="D1300" s="63" t="e">
        <f>IF(#REF!&lt;&gt;"",#REF!,"")</f>
        <v>#REF!</v>
      </c>
      <c r="E1300" s="63" t="e">
        <f>IF(#REF!&lt;&gt;"",#REF!,"")</f>
        <v>#REF!</v>
      </c>
      <c r="F1300" s="63" t="e">
        <f>IF(#REF!&lt;&gt;"",#REF!,"")</f>
        <v>#REF!</v>
      </c>
      <c r="G1300" s="64" t="e">
        <f>IF(#REF!&lt;&gt;"",#REF!,"")</f>
        <v>#REF!</v>
      </c>
      <c r="H1300" s="64" t="e">
        <f>IF(#REF!&lt;&gt;"",#REF!,"")</f>
        <v>#REF!</v>
      </c>
      <c r="I1300" s="64" t="e">
        <f>IF(ISNA(VLOOKUP(B1300,Base!$B$3:$I$198,8,0)),"",IF(VLOOKUP(B1300,Base!$B$3:$I$198,8,0)&gt;42468,VLOOKUP(B1300,Base!$B$3:$I$198,8,0),""))</f>
        <v>#REF!</v>
      </c>
      <c r="J1300" s="63" t="e">
        <f t="shared" si="40"/>
        <v>#REF!</v>
      </c>
      <c r="K1300" s="69" t="e">
        <f t="shared" si="41"/>
        <v>#REF!</v>
      </c>
    </row>
    <row r="1301" spans="1:11" x14ac:dyDescent="0.25">
      <c r="A1301" s="63" t="e">
        <f>IF(#REF!&lt;&gt;"",#REF!,"")</f>
        <v>#REF!</v>
      </c>
      <c r="B1301" s="63" t="e">
        <f>IF(#REF!&lt;&gt;"",#REF!,"")</f>
        <v>#REF!</v>
      </c>
      <c r="C1301" s="63" t="e">
        <f>IF(#REF!&lt;&gt;"",#REF!,"")</f>
        <v>#REF!</v>
      </c>
      <c r="D1301" s="63" t="e">
        <f>IF(#REF!&lt;&gt;"",#REF!,"")</f>
        <v>#REF!</v>
      </c>
      <c r="E1301" s="63" t="e">
        <f>IF(#REF!&lt;&gt;"",#REF!,"")</f>
        <v>#REF!</v>
      </c>
      <c r="F1301" s="63" t="e">
        <f>IF(#REF!&lt;&gt;"",#REF!,"")</f>
        <v>#REF!</v>
      </c>
      <c r="G1301" s="64" t="e">
        <f>IF(#REF!&lt;&gt;"",#REF!,"")</f>
        <v>#REF!</v>
      </c>
      <c r="H1301" s="64" t="e">
        <f>IF(#REF!&lt;&gt;"",#REF!,"")</f>
        <v>#REF!</v>
      </c>
      <c r="I1301" s="64" t="e">
        <f>IF(ISNA(VLOOKUP(B1301,Base!$B$3:$I$198,8,0)),"",IF(VLOOKUP(B1301,Base!$B$3:$I$198,8,0)&gt;42468,VLOOKUP(B1301,Base!$B$3:$I$198,8,0),""))</f>
        <v>#REF!</v>
      </c>
      <c r="J1301" s="63" t="e">
        <f t="shared" si="40"/>
        <v>#REF!</v>
      </c>
      <c r="K1301" s="69" t="e">
        <f t="shared" si="41"/>
        <v>#REF!</v>
      </c>
    </row>
    <row r="1302" spans="1:11" x14ac:dyDescent="0.25">
      <c r="A1302" s="63" t="e">
        <f>IF(#REF!&lt;&gt;"",#REF!,"")</f>
        <v>#REF!</v>
      </c>
      <c r="B1302" s="63" t="e">
        <f>IF(#REF!&lt;&gt;"",#REF!,"")</f>
        <v>#REF!</v>
      </c>
      <c r="C1302" s="63" t="e">
        <f>IF(#REF!&lt;&gt;"",#REF!,"")</f>
        <v>#REF!</v>
      </c>
      <c r="D1302" s="63" t="e">
        <f>IF(#REF!&lt;&gt;"",#REF!,"")</f>
        <v>#REF!</v>
      </c>
      <c r="E1302" s="63" t="e">
        <f>IF(#REF!&lt;&gt;"",#REF!,"")</f>
        <v>#REF!</v>
      </c>
      <c r="F1302" s="63" t="e">
        <f>IF(#REF!&lt;&gt;"",#REF!,"")</f>
        <v>#REF!</v>
      </c>
      <c r="G1302" s="64" t="e">
        <f>IF(#REF!&lt;&gt;"",#REF!,"")</f>
        <v>#REF!</v>
      </c>
      <c r="H1302" s="64" t="e">
        <f>IF(#REF!&lt;&gt;"",#REF!,"")</f>
        <v>#REF!</v>
      </c>
      <c r="I1302" s="64" t="e">
        <f>IF(ISNA(VLOOKUP(B1302,Base!$B$3:$I$198,8,0)),"",IF(VLOOKUP(B1302,Base!$B$3:$I$198,8,0)&gt;42468,VLOOKUP(B1302,Base!$B$3:$I$198,8,0),""))</f>
        <v>#REF!</v>
      </c>
      <c r="J1302" s="63" t="e">
        <f t="shared" si="40"/>
        <v>#REF!</v>
      </c>
      <c r="K1302" s="69" t="e">
        <f t="shared" si="41"/>
        <v>#REF!</v>
      </c>
    </row>
    <row r="1303" spans="1:11" x14ac:dyDescent="0.25">
      <c r="A1303" s="63" t="e">
        <f>IF(#REF!&lt;&gt;"",#REF!,"")</f>
        <v>#REF!</v>
      </c>
      <c r="B1303" s="63" t="e">
        <f>IF(#REF!&lt;&gt;"",#REF!,"")</f>
        <v>#REF!</v>
      </c>
      <c r="C1303" s="63" t="e">
        <f>IF(#REF!&lt;&gt;"",#REF!,"")</f>
        <v>#REF!</v>
      </c>
      <c r="D1303" s="63" t="e">
        <f>IF(#REF!&lt;&gt;"",#REF!,"")</f>
        <v>#REF!</v>
      </c>
      <c r="E1303" s="63" t="e">
        <f>IF(#REF!&lt;&gt;"",#REF!,"")</f>
        <v>#REF!</v>
      </c>
      <c r="F1303" s="63" t="e">
        <f>IF(#REF!&lt;&gt;"",#REF!,"")</f>
        <v>#REF!</v>
      </c>
      <c r="G1303" s="64" t="e">
        <f>IF(#REF!&lt;&gt;"",#REF!,"")</f>
        <v>#REF!</v>
      </c>
      <c r="H1303" s="64" t="e">
        <f>IF(#REF!&lt;&gt;"",#REF!,"")</f>
        <v>#REF!</v>
      </c>
      <c r="I1303" s="64" t="e">
        <f>IF(ISNA(VLOOKUP(B1303,Base!$B$3:$I$198,8,0)),"",IF(VLOOKUP(B1303,Base!$B$3:$I$198,8,0)&gt;42468,VLOOKUP(B1303,Base!$B$3:$I$198,8,0),""))</f>
        <v>#REF!</v>
      </c>
      <c r="J1303" s="63" t="e">
        <f t="shared" si="40"/>
        <v>#REF!</v>
      </c>
      <c r="K1303" s="69" t="e">
        <f t="shared" si="41"/>
        <v>#REF!</v>
      </c>
    </row>
    <row r="1304" spans="1:11" x14ac:dyDescent="0.25">
      <c r="A1304" s="63" t="e">
        <f>IF(#REF!&lt;&gt;"",#REF!,"")</f>
        <v>#REF!</v>
      </c>
      <c r="B1304" s="63" t="e">
        <f>IF(#REF!&lt;&gt;"",#REF!,"")</f>
        <v>#REF!</v>
      </c>
      <c r="C1304" s="63" t="e">
        <f>IF(#REF!&lt;&gt;"",#REF!,"")</f>
        <v>#REF!</v>
      </c>
      <c r="D1304" s="63" t="e">
        <f>IF(#REF!&lt;&gt;"",#REF!,"")</f>
        <v>#REF!</v>
      </c>
      <c r="E1304" s="63" t="e">
        <f>IF(#REF!&lt;&gt;"",#REF!,"")</f>
        <v>#REF!</v>
      </c>
      <c r="F1304" s="63" t="e">
        <f>IF(#REF!&lt;&gt;"",#REF!,"")</f>
        <v>#REF!</v>
      </c>
      <c r="G1304" s="64" t="e">
        <f>IF(#REF!&lt;&gt;"",#REF!,"")</f>
        <v>#REF!</v>
      </c>
      <c r="H1304" s="64" t="e">
        <f>IF(#REF!&lt;&gt;"",#REF!,"")</f>
        <v>#REF!</v>
      </c>
      <c r="I1304" s="64" t="e">
        <f>IF(ISNA(VLOOKUP(B1304,Base!$B$3:$I$198,8,0)),"",IF(VLOOKUP(B1304,Base!$B$3:$I$198,8,0)&gt;42468,VLOOKUP(B1304,Base!$B$3:$I$198,8,0),""))</f>
        <v>#REF!</v>
      </c>
      <c r="J1304" s="63" t="e">
        <f t="shared" si="40"/>
        <v>#REF!</v>
      </c>
      <c r="K1304" s="69" t="e">
        <f t="shared" si="41"/>
        <v>#REF!</v>
      </c>
    </row>
    <row r="1305" spans="1:11" x14ac:dyDescent="0.25">
      <c r="A1305" s="63" t="e">
        <f>IF(#REF!&lt;&gt;"",#REF!,"")</f>
        <v>#REF!</v>
      </c>
      <c r="B1305" s="63" t="e">
        <f>IF(#REF!&lt;&gt;"",#REF!,"")</f>
        <v>#REF!</v>
      </c>
      <c r="C1305" s="63" t="e">
        <f>IF(#REF!&lt;&gt;"",#REF!,"")</f>
        <v>#REF!</v>
      </c>
      <c r="D1305" s="63" t="e">
        <f>IF(#REF!&lt;&gt;"",#REF!,"")</f>
        <v>#REF!</v>
      </c>
      <c r="E1305" s="63" t="e">
        <f>IF(#REF!&lt;&gt;"",#REF!,"")</f>
        <v>#REF!</v>
      </c>
      <c r="F1305" s="63" t="e">
        <f>IF(#REF!&lt;&gt;"",#REF!,"")</f>
        <v>#REF!</v>
      </c>
      <c r="G1305" s="64" t="e">
        <f>IF(#REF!&lt;&gt;"",#REF!,"")</f>
        <v>#REF!</v>
      </c>
      <c r="H1305" s="64" t="e">
        <f>IF(#REF!&lt;&gt;"",#REF!,"")</f>
        <v>#REF!</v>
      </c>
      <c r="I1305" s="64" t="e">
        <f>IF(ISNA(VLOOKUP(B1305,Base!$B$3:$I$198,8,0)),"",IF(VLOOKUP(B1305,Base!$B$3:$I$198,8,0)&gt;42468,VLOOKUP(B1305,Base!$B$3:$I$198,8,0),""))</f>
        <v>#REF!</v>
      </c>
      <c r="J1305" s="63" t="e">
        <f t="shared" si="40"/>
        <v>#REF!</v>
      </c>
      <c r="K1305" s="69" t="e">
        <f t="shared" si="41"/>
        <v>#REF!</v>
      </c>
    </row>
    <row r="1306" spans="1:11" x14ac:dyDescent="0.25">
      <c r="A1306" s="63" t="e">
        <f>IF(#REF!&lt;&gt;"",#REF!,"")</f>
        <v>#REF!</v>
      </c>
      <c r="B1306" s="63" t="e">
        <f>IF(#REF!&lt;&gt;"",#REF!,"")</f>
        <v>#REF!</v>
      </c>
      <c r="C1306" s="63" t="e">
        <f>IF(#REF!&lt;&gt;"",#REF!,"")</f>
        <v>#REF!</v>
      </c>
      <c r="D1306" s="63" t="e">
        <f>IF(#REF!&lt;&gt;"",#REF!,"")</f>
        <v>#REF!</v>
      </c>
      <c r="E1306" s="63" t="e">
        <f>IF(#REF!&lt;&gt;"",#REF!,"")</f>
        <v>#REF!</v>
      </c>
      <c r="F1306" s="63" t="e">
        <f>IF(#REF!&lt;&gt;"",#REF!,"")</f>
        <v>#REF!</v>
      </c>
      <c r="G1306" s="64" t="e">
        <f>IF(#REF!&lt;&gt;"",#REF!,"")</f>
        <v>#REF!</v>
      </c>
      <c r="H1306" s="64" t="e">
        <f>IF(#REF!&lt;&gt;"",#REF!,"")</f>
        <v>#REF!</v>
      </c>
      <c r="I1306" s="64" t="e">
        <f>IF(ISNA(VLOOKUP(B1306,Base!$B$3:$I$198,8,0)),"",IF(VLOOKUP(B1306,Base!$B$3:$I$198,8,0)&gt;42468,VLOOKUP(B1306,Base!$B$3:$I$198,8,0),""))</f>
        <v>#REF!</v>
      </c>
      <c r="J1306" s="63" t="e">
        <f t="shared" si="40"/>
        <v>#REF!</v>
      </c>
      <c r="K1306" s="69" t="e">
        <f t="shared" si="41"/>
        <v>#REF!</v>
      </c>
    </row>
    <row r="1307" spans="1:11" x14ac:dyDescent="0.25">
      <c r="A1307" s="63" t="e">
        <f>IF(#REF!&lt;&gt;"",#REF!,"")</f>
        <v>#REF!</v>
      </c>
      <c r="B1307" s="63" t="e">
        <f>IF(#REF!&lt;&gt;"",#REF!,"")</f>
        <v>#REF!</v>
      </c>
      <c r="C1307" s="63" t="e">
        <f>IF(#REF!&lt;&gt;"",#REF!,"")</f>
        <v>#REF!</v>
      </c>
      <c r="D1307" s="63" t="e">
        <f>IF(#REF!&lt;&gt;"",#REF!,"")</f>
        <v>#REF!</v>
      </c>
      <c r="E1307" s="63" t="e">
        <f>IF(#REF!&lt;&gt;"",#REF!,"")</f>
        <v>#REF!</v>
      </c>
      <c r="F1307" s="63" t="e">
        <f>IF(#REF!&lt;&gt;"",#REF!,"")</f>
        <v>#REF!</v>
      </c>
      <c r="G1307" s="64" t="e">
        <f>IF(#REF!&lt;&gt;"",#REF!,"")</f>
        <v>#REF!</v>
      </c>
      <c r="H1307" s="64" t="e">
        <f>IF(#REF!&lt;&gt;"",#REF!,"")</f>
        <v>#REF!</v>
      </c>
      <c r="I1307" s="64" t="e">
        <f>IF(ISNA(VLOOKUP(B1307,Base!$B$3:$I$198,8,0)),"",IF(VLOOKUP(B1307,Base!$B$3:$I$198,8,0)&gt;42468,VLOOKUP(B1307,Base!$B$3:$I$198,8,0),""))</f>
        <v>#REF!</v>
      </c>
      <c r="J1307" s="63" t="e">
        <f t="shared" si="40"/>
        <v>#REF!</v>
      </c>
      <c r="K1307" s="69" t="e">
        <f t="shared" si="41"/>
        <v>#REF!</v>
      </c>
    </row>
    <row r="1308" spans="1:11" x14ac:dyDescent="0.25">
      <c r="A1308" s="63" t="e">
        <f>IF(#REF!&lt;&gt;"",#REF!,"")</f>
        <v>#REF!</v>
      </c>
      <c r="B1308" s="63" t="e">
        <f>IF(#REF!&lt;&gt;"",#REF!,"")</f>
        <v>#REF!</v>
      </c>
      <c r="C1308" s="63" t="e">
        <f>IF(#REF!&lt;&gt;"",#REF!,"")</f>
        <v>#REF!</v>
      </c>
      <c r="D1308" s="63" t="e">
        <f>IF(#REF!&lt;&gt;"",#REF!,"")</f>
        <v>#REF!</v>
      </c>
      <c r="E1308" s="63" t="e">
        <f>IF(#REF!&lt;&gt;"",#REF!,"")</f>
        <v>#REF!</v>
      </c>
      <c r="F1308" s="63" t="e">
        <f>IF(#REF!&lt;&gt;"",#REF!,"")</f>
        <v>#REF!</v>
      </c>
      <c r="G1308" s="64" t="e">
        <f>IF(#REF!&lt;&gt;"",#REF!,"")</f>
        <v>#REF!</v>
      </c>
      <c r="H1308" s="64" t="e">
        <f>IF(#REF!&lt;&gt;"",#REF!,"")</f>
        <v>#REF!</v>
      </c>
      <c r="I1308" s="64" t="e">
        <f>IF(ISNA(VLOOKUP(B1308,Base!$B$3:$I$198,8,0)),"",IF(VLOOKUP(B1308,Base!$B$3:$I$198,8,0)&gt;42468,VLOOKUP(B1308,Base!$B$3:$I$198,8,0),""))</f>
        <v>#REF!</v>
      </c>
      <c r="J1308" s="63" t="e">
        <f t="shared" si="40"/>
        <v>#REF!</v>
      </c>
      <c r="K1308" s="69" t="e">
        <f t="shared" si="41"/>
        <v>#REF!</v>
      </c>
    </row>
    <row r="1309" spans="1:11" x14ac:dyDescent="0.25">
      <c r="A1309" s="63" t="e">
        <f>IF(#REF!&lt;&gt;"",#REF!,"")</f>
        <v>#REF!</v>
      </c>
      <c r="B1309" s="63" t="e">
        <f>IF(#REF!&lt;&gt;"",#REF!,"")</f>
        <v>#REF!</v>
      </c>
      <c r="C1309" s="63" t="e">
        <f>IF(#REF!&lt;&gt;"",#REF!,"")</f>
        <v>#REF!</v>
      </c>
      <c r="D1309" s="63" t="e">
        <f>IF(#REF!&lt;&gt;"",#REF!,"")</f>
        <v>#REF!</v>
      </c>
      <c r="E1309" s="63" t="e">
        <f>IF(#REF!&lt;&gt;"",#REF!,"")</f>
        <v>#REF!</v>
      </c>
      <c r="F1309" s="63" t="e">
        <f>IF(#REF!&lt;&gt;"",#REF!,"")</f>
        <v>#REF!</v>
      </c>
      <c r="G1309" s="64" t="e">
        <f>IF(#REF!&lt;&gt;"",#REF!,"")</f>
        <v>#REF!</v>
      </c>
      <c r="H1309" s="64" t="e">
        <f>IF(#REF!&lt;&gt;"",#REF!,"")</f>
        <v>#REF!</v>
      </c>
      <c r="I1309" s="64" t="e">
        <f>IF(ISNA(VLOOKUP(B1309,Base!$B$3:$I$198,8,0)),"",IF(VLOOKUP(B1309,Base!$B$3:$I$198,8,0)&gt;42468,VLOOKUP(B1309,Base!$B$3:$I$198,8,0),""))</f>
        <v>#REF!</v>
      </c>
      <c r="J1309" s="63" t="e">
        <f t="shared" si="40"/>
        <v>#REF!</v>
      </c>
      <c r="K1309" s="69" t="e">
        <f t="shared" si="41"/>
        <v>#REF!</v>
      </c>
    </row>
    <row r="1310" spans="1:11" x14ac:dyDescent="0.25">
      <c r="A1310" s="63" t="e">
        <f>IF(#REF!&lt;&gt;"",#REF!,"")</f>
        <v>#REF!</v>
      </c>
      <c r="B1310" s="63" t="e">
        <f>IF(#REF!&lt;&gt;"",#REF!,"")</f>
        <v>#REF!</v>
      </c>
      <c r="C1310" s="63" t="e">
        <f>IF(#REF!&lt;&gt;"",#REF!,"")</f>
        <v>#REF!</v>
      </c>
      <c r="D1310" s="63" t="e">
        <f>IF(#REF!&lt;&gt;"",#REF!,"")</f>
        <v>#REF!</v>
      </c>
      <c r="E1310" s="63" t="e">
        <f>IF(#REF!&lt;&gt;"",#REF!,"")</f>
        <v>#REF!</v>
      </c>
      <c r="F1310" s="63" t="e">
        <f>IF(#REF!&lt;&gt;"",#REF!,"")</f>
        <v>#REF!</v>
      </c>
      <c r="G1310" s="64" t="e">
        <f>IF(#REF!&lt;&gt;"",#REF!,"")</f>
        <v>#REF!</v>
      </c>
      <c r="H1310" s="64" t="e">
        <f>IF(#REF!&lt;&gt;"",#REF!,"")</f>
        <v>#REF!</v>
      </c>
      <c r="I1310" s="64" t="e">
        <f>IF(ISNA(VLOOKUP(B1310,Base!$B$3:$I$198,8,0)),"",IF(VLOOKUP(B1310,Base!$B$3:$I$198,8,0)&gt;42468,VLOOKUP(B1310,Base!$B$3:$I$198,8,0),""))</f>
        <v>#REF!</v>
      </c>
      <c r="J1310" s="63" t="e">
        <f t="shared" si="40"/>
        <v>#REF!</v>
      </c>
      <c r="K1310" s="69" t="e">
        <f t="shared" si="41"/>
        <v>#REF!</v>
      </c>
    </row>
    <row r="1311" spans="1:11" x14ac:dyDescent="0.25">
      <c r="A1311" s="63" t="e">
        <f>IF(#REF!&lt;&gt;"",#REF!,"")</f>
        <v>#REF!</v>
      </c>
      <c r="B1311" s="63" t="e">
        <f>IF(#REF!&lt;&gt;"",#REF!,"")</f>
        <v>#REF!</v>
      </c>
      <c r="C1311" s="63" t="e">
        <f>IF(#REF!&lt;&gt;"",#REF!,"")</f>
        <v>#REF!</v>
      </c>
      <c r="D1311" s="63" t="e">
        <f>IF(#REF!&lt;&gt;"",#REF!,"")</f>
        <v>#REF!</v>
      </c>
      <c r="E1311" s="63" t="e">
        <f>IF(#REF!&lt;&gt;"",#REF!,"")</f>
        <v>#REF!</v>
      </c>
      <c r="F1311" s="63" t="e">
        <f>IF(#REF!&lt;&gt;"",#REF!,"")</f>
        <v>#REF!</v>
      </c>
      <c r="G1311" s="64" t="e">
        <f>IF(#REF!&lt;&gt;"",#REF!,"")</f>
        <v>#REF!</v>
      </c>
      <c r="H1311" s="64" t="e">
        <f>IF(#REF!&lt;&gt;"",#REF!,"")</f>
        <v>#REF!</v>
      </c>
      <c r="I1311" s="64" t="e">
        <f>IF(ISNA(VLOOKUP(B1311,Base!$B$3:$I$198,8,0)),"",IF(VLOOKUP(B1311,Base!$B$3:$I$198,8,0)&gt;42468,VLOOKUP(B1311,Base!$B$3:$I$198,8,0),""))</f>
        <v>#REF!</v>
      </c>
      <c r="J1311" s="63" t="e">
        <f t="shared" si="40"/>
        <v>#REF!</v>
      </c>
      <c r="K1311" s="69" t="e">
        <f t="shared" si="41"/>
        <v>#REF!</v>
      </c>
    </row>
    <row r="1312" spans="1:11" x14ac:dyDescent="0.25">
      <c r="A1312" s="63" t="e">
        <f>IF(#REF!&lt;&gt;"",#REF!,"")</f>
        <v>#REF!</v>
      </c>
      <c r="B1312" s="63" t="e">
        <f>IF(#REF!&lt;&gt;"",#REF!,"")</f>
        <v>#REF!</v>
      </c>
      <c r="C1312" s="63" t="e">
        <f>IF(#REF!&lt;&gt;"",#REF!,"")</f>
        <v>#REF!</v>
      </c>
      <c r="D1312" s="63" t="e">
        <f>IF(#REF!&lt;&gt;"",#REF!,"")</f>
        <v>#REF!</v>
      </c>
      <c r="E1312" s="63" t="e">
        <f>IF(#REF!&lt;&gt;"",#REF!,"")</f>
        <v>#REF!</v>
      </c>
      <c r="F1312" s="63" t="e">
        <f>IF(#REF!&lt;&gt;"",#REF!,"")</f>
        <v>#REF!</v>
      </c>
      <c r="G1312" s="64" t="e">
        <f>IF(#REF!&lt;&gt;"",#REF!,"")</f>
        <v>#REF!</v>
      </c>
      <c r="H1312" s="64" t="e">
        <f>IF(#REF!&lt;&gt;"",#REF!,"")</f>
        <v>#REF!</v>
      </c>
      <c r="I1312" s="64" t="e">
        <f>IF(ISNA(VLOOKUP(B1312,Base!$B$3:$I$198,8,0)),"",IF(VLOOKUP(B1312,Base!$B$3:$I$198,8,0)&gt;42468,VLOOKUP(B1312,Base!$B$3:$I$198,8,0),""))</f>
        <v>#REF!</v>
      </c>
      <c r="J1312" s="63" t="e">
        <f t="shared" si="40"/>
        <v>#REF!</v>
      </c>
      <c r="K1312" s="69" t="e">
        <f t="shared" si="41"/>
        <v>#REF!</v>
      </c>
    </row>
    <row r="1313" spans="1:11" x14ac:dyDescent="0.25">
      <c r="A1313" s="63" t="e">
        <f>IF(#REF!&lt;&gt;"",#REF!,"")</f>
        <v>#REF!</v>
      </c>
      <c r="B1313" s="63" t="e">
        <f>IF(#REF!&lt;&gt;"",#REF!,"")</f>
        <v>#REF!</v>
      </c>
      <c r="C1313" s="63" t="e">
        <f>IF(#REF!&lt;&gt;"",#REF!,"")</f>
        <v>#REF!</v>
      </c>
      <c r="D1313" s="63" t="e">
        <f>IF(#REF!&lt;&gt;"",#REF!,"")</f>
        <v>#REF!</v>
      </c>
      <c r="E1313" s="63" t="e">
        <f>IF(#REF!&lt;&gt;"",#REF!,"")</f>
        <v>#REF!</v>
      </c>
      <c r="F1313" s="63" t="e">
        <f>IF(#REF!&lt;&gt;"",#REF!,"")</f>
        <v>#REF!</v>
      </c>
      <c r="G1313" s="64" t="e">
        <f>IF(#REF!&lt;&gt;"",#REF!,"")</f>
        <v>#REF!</v>
      </c>
      <c r="H1313" s="64" t="e">
        <f>IF(#REF!&lt;&gt;"",#REF!,"")</f>
        <v>#REF!</v>
      </c>
      <c r="I1313" s="64" t="e">
        <f>IF(ISNA(VLOOKUP(B1313,Base!$B$3:$I$198,8,0)),"",IF(VLOOKUP(B1313,Base!$B$3:$I$198,8,0)&gt;42468,VLOOKUP(B1313,Base!$B$3:$I$198,8,0),""))</f>
        <v>#REF!</v>
      </c>
      <c r="J1313" s="63" t="e">
        <f t="shared" si="40"/>
        <v>#REF!</v>
      </c>
      <c r="K1313" s="69" t="e">
        <f t="shared" si="41"/>
        <v>#REF!</v>
      </c>
    </row>
    <row r="1314" spans="1:11" x14ac:dyDescent="0.25">
      <c r="A1314" s="63" t="e">
        <f>IF(#REF!&lt;&gt;"",#REF!,"")</f>
        <v>#REF!</v>
      </c>
      <c r="B1314" s="63" t="e">
        <f>IF(#REF!&lt;&gt;"",#REF!,"")</f>
        <v>#REF!</v>
      </c>
      <c r="C1314" s="63" t="e">
        <f>IF(#REF!&lt;&gt;"",#REF!,"")</f>
        <v>#REF!</v>
      </c>
      <c r="D1314" s="63" t="e">
        <f>IF(#REF!&lt;&gt;"",#REF!,"")</f>
        <v>#REF!</v>
      </c>
      <c r="E1314" s="63" t="e">
        <f>IF(#REF!&lt;&gt;"",#REF!,"")</f>
        <v>#REF!</v>
      </c>
      <c r="F1314" s="63" t="e">
        <f>IF(#REF!&lt;&gt;"",#REF!,"")</f>
        <v>#REF!</v>
      </c>
      <c r="G1314" s="64" t="e">
        <f>IF(#REF!&lt;&gt;"",#REF!,"")</f>
        <v>#REF!</v>
      </c>
      <c r="H1314" s="64" t="e">
        <f>IF(#REF!&lt;&gt;"",#REF!,"")</f>
        <v>#REF!</v>
      </c>
      <c r="I1314" s="64" t="e">
        <f>IF(ISNA(VLOOKUP(B1314,Base!$B$3:$I$198,8,0)),"",IF(VLOOKUP(B1314,Base!$B$3:$I$198,8,0)&gt;42468,VLOOKUP(B1314,Base!$B$3:$I$198,8,0),""))</f>
        <v>#REF!</v>
      </c>
      <c r="J1314" s="63" t="e">
        <f t="shared" si="40"/>
        <v>#REF!</v>
      </c>
      <c r="K1314" s="69" t="e">
        <f t="shared" si="41"/>
        <v>#REF!</v>
      </c>
    </row>
    <row r="1315" spans="1:11" x14ac:dyDescent="0.25">
      <c r="A1315" s="63" t="e">
        <f>IF(#REF!&lt;&gt;"",#REF!,"")</f>
        <v>#REF!</v>
      </c>
      <c r="B1315" s="63" t="e">
        <f>IF(#REF!&lt;&gt;"",#REF!,"")</f>
        <v>#REF!</v>
      </c>
      <c r="C1315" s="63" t="e">
        <f>IF(#REF!&lt;&gt;"",#REF!,"")</f>
        <v>#REF!</v>
      </c>
      <c r="D1315" s="63" t="e">
        <f>IF(#REF!&lt;&gt;"",#REF!,"")</f>
        <v>#REF!</v>
      </c>
      <c r="E1315" s="63" t="e">
        <f>IF(#REF!&lt;&gt;"",#REF!,"")</f>
        <v>#REF!</v>
      </c>
      <c r="F1315" s="63" t="e">
        <f>IF(#REF!&lt;&gt;"",#REF!,"")</f>
        <v>#REF!</v>
      </c>
      <c r="G1315" s="64" t="e">
        <f>IF(#REF!&lt;&gt;"",#REF!,"")</f>
        <v>#REF!</v>
      </c>
      <c r="H1315" s="64" t="e">
        <f>IF(#REF!&lt;&gt;"",#REF!,"")</f>
        <v>#REF!</v>
      </c>
      <c r="I1315" s="64" t="e">
        <f>IF(ISNA(VLOOKUP(B1315,Base!$B$3:$I$198,8,0)),"",IF(VLOOKUP(B1315,Base!$B$3:$I$198,8,0)&gt;42468,VLOOKUP(B1315,Base!$B$3:$I$198,8,0),""))</f>
        <v>#REF!</v>
      </c>
      <c r="J1315" s="63" t="e">
        <f t="shared" si="40"/>
        <v>#REF!</v>
      </c>
      <c r="K1315" s="69" t="e">
        <f t="shared" si="41"/>
        <v>#REF!</v>
      </c>
    </row>
    <row r="1316" spans="1:11" x14ac:dyDescent="0.25">
      <c r="A1316" s="63" t="e">
        <f>IF(#REF!&lt;&gt;"",#REF!,"")</f>
        <v>#REF!</v>
      </c>
      <c r="B1316" s="63" t="e">
        <f>IF(#REF!&lt;&gt;"",#REF!,"")</f>
        <v>#REF!</v>
      </c>
      <c r="C1316" s="63" t="e">
        <f>IF(#REF!&lt;&gt;"",#REF!,"")</f>
        <v>#REF!</v>
      </c>
      <c r="D1316" s="63" t="e">
        <f>IF(#REF!&lt;&gt;"",#REF!,"")</f>
        <v>#REF!</v>
      </c>
      <c r="E1316" s="63" t="e">
        <f>IF(#REF!&lt;&gt;"",#REF!,"")</f>
        <v>#REF!</v>
      </c>
      <c r="F1316" s="63" t="e">
        <f>IF(#REF!&lt;&gt;"",#REF!,"")</f>
        <v>#REF!</v>
      </c>
      <c r="G1316" s="64" t="e">
        <f>IF(#REF!&lt;&gt;"",#REF!,"")</f>
        <v>#REF!</v>
      </c>
      <c r="H1316" s="64" t="e">
        <f>IF(#REF!&lt;&gt;"",#REF!,"")</f>
        <v>#REF!</v>
      </c>
      <c r="I1316" s="64" t="e">
        <f>IF(ISNA(VLOOKUP(B1316,Base!$B$3:$I$198,8,0)),"",IF(VLOOKUP(B1316,Base!$B$3:$I$198,8,0)&gt;42468,VLOOKUP(B1316,Base!$B$3:$I$198,8,0),""))</f>
        <v>#REF!</v>
      </c>
      <c r="J1316" s="63" t="e">
        <f t="shared" si="40"/>
        <v>#REF!</v>
      </c>
      <c r="K1316" s="69" t="e">
        <f t="shared" si="41"/>
        <v>#REF!</v>
      </c>
    </row>
    <row r="1317" spans="1:11" x14ac:dyDescent="0.25">
      <c r="A1317" s="63" t="e">
        <f>IF(#REF!&lt;&gt;"",#REF!,"")</f>
        <v>#REF!</v>
      </c>
      <c r="B1317" s="63" t="e">
        <f>IF(#REF!&lt;&gt;"",#REF!,"")</f>
        <v>#REF!</v>
      </c>
      <c r="C1317" s="63" t="e">
        <f>IF(#REF!&lt;&gt;"",#REF!,"")</f>
        <v>#REF!</v>
      </c>
      <c r="D1317" s="63" t="e">
        <f>IF(#REF!&lt;&gt;"",#REF!,"")</f>
        <v>#REF!</v>
      </c>
      <c r="E1317" s="63" t="e">
        <f>IF(#REF!&lt;&gt;"",#REF!,"")</f>
        <v>#REF!</v>
      </c>
      <c r="F1317" s="63" t="e">
        <f>IF(#REF!&lt;&gt;"",#REF!,"")</f>
        <v>#REF!</v>
      </c>
      <c r="G1317" s="64" t="e">
        <f>IF(#REF!&lt;&gt;"",#REF!,"")</f>
        <v>#REF!</v>
      </c>
      <c r="H1317" s="64" t="e">
        <f>IF(#REF!&lt;&gt;"",#REF!,"")</f>
        <v>#REF!</v>
      </c>
      <c r="I1317" s="64" t="e">
        <f>IF(ISNA(VLOOKUP(B1317,Base!$B$3:$I$198,8,0)),"",IF(VLOOKUP(B1317,Base!$B$3:$I$198,8,0)&gt;42468,VLOOKUP(B1317,Base!$B$3:$I$198,8,0),""))</f>
        <v>#REF!</v>
      </c>
      <c r="J1317" s="63" t="e">
        <f t="shared" si="40"/>
        <v>#REF!</v>
      </c>
      <c r="K1317" s="69" t="e">
        <f t="shared" si="41"/>
        <v>#REF!</v>
      </c>
    </row>
    <row r="1318" spans="1:11" x14ac:dyDescent="0.25">
      <c r="A1318" s="63" t="e">
        <f>IF(#REF!&lt;&gt;"",#REF!,"")</f>
        <v>#REF!</v>
      </c>
      <c r="B1318" s="63" t="e">
        <f>IF(#REF!&lt;&gt;"",#REF!,"")</f>
        <v>#REF!</v>
      </c>
      <c r="C1318" s="63" t="e">
        <f>IF(#REF!&lt;&gt;"",#REF!,"")</f>
        <v>#REF!</v>
      </c>
      <c r="D1318" s="63" t="e">
        <f>IF(#REF!&lt;&gt;"",#REF!,"")</f>
        <v>#REF!</v>
      </c>
      <c r="E1318" s="63" t="e">
        <f>IF(#REF!&lt;&gt;"",#REF!,"")</f>
        <v>#REF!</v>
      </c>
      <c r="F1318" s="63" t="e">
        <f>IF(#REF!&lt;&gt;"",#REF!,"")</f>
        <v>#REF!</v>
      </c>
      <c r="G1318" s="64" t="e">
        <f>IF(#REF!&lt;&gt;"",#REF!,"")</f>
        <v>#REF!</v>
      </c>
      <c r="H1318" s="64" t="e">
        <f>IF(#REF!&lt;&gt;"",#REF!,"")</f>
        <v>#REF!</v>
      </c>
      <c r="I1318" s="64" t="e">
        <f>IF(ISNA(VLOOKUP(B1318,Base!$B$3:$I$198,8,0)),"",IF(VLOOKUP(B1318,Base!$B$3:$I$198,8,0)&gt;42468,VLOOKUP(B1318,Base!$B$3:$I$198,8,0),""))</f>
        <v>#REF!</v>
      </c>
      <c r="J1318" s="63" t="e">
        <f t="shared" si="40"/>
        <v>#REF!</v>
      </c>
      <c r="K1318" s="69" t="e">
        <f t="shared" si="41"/>
        <v>#REF!</v>
      </c>
    </row>
    <row r="1319" spans="1:11" x14ac:dyDescent="0.25">
      <c r="A1319" s="63" t="e">
        <f>IF(#REF!&lt;&gt;"",#REF!,"")</f>
        <v>#REF!</v>
      </c>
      <c r="B1319" s="63" t="e">
        <f>IF(#REF!&lt;&gt;"",#REF!,"")</f>
        <v>#REF!</v>
      </c>
      <c r="C1319" s="63" t="e">
        <f>IF(#REF!&lt;&gt;"",#REF!,"")</f>
        <v>#REF!</v>
      </c>
      <c r="D1319" s="63" t="e">
        <f>IF(#REF!&lt;&gt;"",#REF!,"")</f>
        <v>#REF!</v>
      </c>
      <c r="E1319" s="63" t="e">
        <f>IF(#REF!&lt;&gt;"",#REF!,"")</f>
        <v>#REF!</v>
      </c>
      <c r="F1319" s="63" t="e">
        <f>IF(#REF!&lt;&gt;"",#REF!,"")</f>
        <v>#REF!</v>
      </c>
      <c r="G1319" s="64" t="e">
        <f>IF(#REF!&lt;&gt;"",#REF!,"")</f>
        <v>#REF!</v>
      </c>
      <c r="H1319" s="64" t="e">
        <f>IF(#REF!&lt;&gt;"",#REF!,"")</f>
        <v>#REF!</v>
      </c>
      <c r="I1319" s="64" t="e">
        <f>IF(ISNA(VLOOKUP(B1319,Base!$B$3:$I$198,8,0)),"",IF(VLOOKUP(B1319,Base!$B$3:$I$198,8,0)&gt;42468,VLOOKUP(B1319,Base!$B$3:$I$198,8,0),""))</f>
        <v>#REF!</v>
      </c>
      <c r="J1319" s="63" t="e">
        <f t="shared" si="40"/>
        <v>#REF!</v>
      </c>
      <c r="K1319" s="69" t="e">
        <f t="shared" si="41"/>
        <v>#REF!</v>
      </c>
    </row>
    <row r="1320" spans="1:11" x14ac:dyDescent="0.25">
      <c r="A1320" s="63" t="e">
        <f>IF(#REF!&lt;&gt;"",#REF!,"")</f>
        <v>#REF!</v>
      </c>
      <c r="B1320" s="63" t="e">
        <f>IF(#REF!&lt;&gt;"",#REF!,"")</f>
        <v>#REF!</v>
      </c>
      <c r="C1320" s="63" t="e">
        <f>IF(#REF!&lt;&gt;"",#REF!,"")</f>
        <v>#REF!</v>
      </c>
      <c r="D1320" s="63" t="e">
        <f>IF(#REF!&lt;&gt;"",#REF!,"")</f>
        <v>#REF!</v>
      </c>
      <c r="E1320" s="63" t="e">
        <f>IF(#REF!&lt;&gt;"",#REF!,"")</f>
        <v>#REF!</v>
      </c>
      <c r="F1320" s="63" t="e">
        <f>IF(#REF!&lt;&gt;"",#REF!,"")</f>
        <v>#REF!</v>
      </c>
      <c r="G1320" s="64" t="e">
        <f>IF(#REF!&lt;&gt;"",#REF!,"")</f>
        <v>#REF!</v>
      </c>
      <c r="H1320" s="64" t="e">
        <f>IF(#REF!&lt;&gt;"",#REF!,"")</f>
        <v>#REF!</v>
      </c>
      <c r="I1320" s="64" t="e">
        <f>IF(ISNA(VLOOKUP(B1320,Base!$B$3:$I$198,8,0)),"",IF(VLOOKUP(B1320,Base!$B$3:$I$198,8,0)&gt;42468,VLOOKUP(B1320,Base!$B$3:$I$198,8,0),""))</f>
        <v>#REF!</v>
      </c>
      <c r="J1320" s="63" t="e">
        <f t="shared" si="40"/>
        <v>#REF!</v>
      </c>
      <c r="K1320" s="69" t="e">
        <f t="shared" si="41"/>
        <v>#REF!</v>
      </c>
    </row>
    <row r="1321" spans="1:11" x14ac:dyDescent="0.25">
      <c r="A1321" s="63" t="e">
        <f>IF(#REF!&lt;&gt;"",#REF!,"")</f>
        <v>#REF!</v>
      </c>
      <c r="B1321" s="63" t="e">
        <f>IF(#REF!&lt;&gt;"",#REF!,"")</f>
        <v>#REF!</v>
      </c>
      <c r="C1321" s="63" t="e">
        <f>IF(#REF!&lt;&gt;"",#REF!,"")</f>
        <v>#REF!</v>
      </c>
      <c r="D1321" s="63" t="e">
        <f>IF(#REF!&lt;&gt;"",#REF!,"")</f>
        <v>#REF!</v>
      </c>
      <c r="E1321" s="63" t="e">
        <f>IF(#REF!&lt;&gt;"",#REF!,"")</f>
        <v>#REF!</v>
      </c>
      <c r="F1321" s="63" t="e">
        <f>IF(#REF!&lt;&gt;"",#REF!,"")</f>
        <v>#REF!</v>
      </c>
      <c r="G1321" s="64" t="e">
        <f>IF(#REF!&lt;&gt;"",#REF!,"")</f>
        <v>#REF!</v>
      </c>
      <c r="H1321" s="64" t="e">
        <f>IF(#REF!&lt;&gt;"",#REF!,"")</f>
        <v>#REF!</v>
      </c>
      <c r="I1321" s="64" t="e">
        <f>IF(ISNA(VLOOKUP(B1321,Base!$B$3:$I$198,8,0)),"",IF(VLOOKUP(B1321,Base!$B$3:$I$198,8,0)&gt;42468,VLOOKUP(B1321,Base!$B$3:$I$198,8,0),""))</f>
        <v>#REF!</v>
      </c>
      <c r="J1321" s="63" t="e">
        <f t="shared" si="40"/>
        <v>#REF!</v>
      </c>
      <c r="K1321" s="69" t="e">
        <f t="shared" si="41"/>
        <v>#REF!</v>
      </c>
    </row>
    <row r="1322" spans="1:11" x14ac:dyDescent="0.25">
      <c r="A1322" s="63" t="e">
        <f>IF(#REF!&lt;&gt;"",#REF!,"")</f>
        <v>#REF!</v>
      </c>
      <c r="B1322" s="63" t="e">
        <f>IF(#REF!&lt;&gt;"",#REF!,"")</f>
        <v>#REF!</v>
      </c>
      <c r="C1322" s="63" t="e">
        <f>IF(#REF!&lt;&gt;"",#REF!,"")</f>
        <v>#REF!</v>
      </c>
      <c r="D1322" s="63" t="e">
        <f>IF(#REF!&lt;&gt;"",#REF!,"")</f>
        <v>#REF!</v>
      </c>
      <c r="E1322" s="63" t="e">
        <f>IF(#REF!&lt;&gt;"",#REF!,"")</f>
        <v>#REF!</v>
      </c>
      <c r="F1322" s="63" t="e">
        <f>IF(#REF!&lt;&gt;"",#REF!,"")</f>
        <v>#REF!</v>
      </c>
      <c r="G1322" s="64" t="e">
        <f>IF(#REF!&lt;&gt;"",#REF!,"")</f>
        <v>#REF!</v>
      </c>
      <c r="H1322" s="64" t="e">
        <f>IF(#REF!&lt;&gt;"",#REF!,"")</f>
        <v>#REF!</v>
      </c>
      <c r="I1322" s="64" t="e">
        <f>IF(ISNA(VLOOKUP(B1322,Base!$B$3:$I$198,8,0)),"",IF(VLOOKUP(B1322,Base!$B$3:$I$198,8,0)&gt;42468,VLOOKUP(B1322,Base!$B$3:$I$198,8,0),""))</f>
        <v>#REF!</v>
      </c>
      <c r="J1322" s="63" t="e">
        <f t="shared" si="40"/>
        <v>#REF!</v>
      </c>
      <c r="K1322" s="69" t="e">
        <f t="shared" si="41"/>
        <v>#REF!</v>
      </c>
    </row>
    <row r="1323" spans="1:11" x14ac:dyDescent="0.25">
      <c r="A1323" s="63" t="e">
        <f>IF(#REF!&lt;&gt;"",#REF!,"")</f>
        <v>#REF!</v>
      </c>
      <c r="B1323" s="63" t="e">
        <f>IF(#REF!&lt;&gt;"",#REF!,"")</f>
        <v>#REF!</v>
      </c>
      <c r="C1323" s="63" t="e">
        <f>IF(#REF!&lt;&gt;"",#REF!,"")</f>
        <v>#REF!</v>
      </c>
      <c r="D1323" s="63" t="e">
        <f>IF(#REF!&lt;&gt;"",#REF!,"")</f>
        <v>#REF!</v>
      </c>
      <c r="E1323" s="63" t="e">
        <f>IF(#REF!&lt;&gt;"",#REF!,"")</f>
        <v>#REF!</v>
      </c>
      <c r="F1323" s="63" t="e">
        <f>IF(#REF!&lt;&gt;"",#REF!,"")</f>
        <v>#REF!</v>
      </c>
      <c r="G1323" s="64" t="e">
        <f>IF(#REF!&lt;&gt;"",#REF!,"")</f>
        <v>#REF!</v>
      </c>
      <c r="H1323" s="64" t="e">
        <f>IF(#REF!&lt;&gt;"",#REF!,"")</f>
        <v>#REF!</v>
      </c>
      <c r="I1323" s="64" t="e">
        <f>IF(ISNA(VLOOKUP(B1323,Base!$B$3:$I$198,8,0)),"",IF(VLOOKUP(B1323,Base!$B$3:$I$198,8,0)&gt;42468,VLOOKUP(B1323,Base!$B$3:$I$198,8,0),""))</f>
        <v>#REF!</v>
      </c>
      <c r="J1323" s="63" t="e">
        <f t="shared" si="40"/>
        <v>#REF!</v>
      </c>
      <c r="K1323" s="69" t="e">
        <f t="shared" si="41"/>
        <v>#REF!</v>
      </c>
    </row>
    <row r="1324" spans="1:11" x14ac:dyDescent="0.25">
      <c r="A1324" s="63" t="e">
        <f>IF(#REF!&lt;&gt;"",#REF!,"")</f>
        <v>#REF!</v>
      </c>
      <c r="B1324" s="63" t="e">
        <f>IF(#REF!&lt;&gt;"",#REF!,"")</f>
        <v>#REF!</v>
      </c>
      <c r="C1324" s="63" t="e">
        <f>IF(#REF!&lt;&gt;"",#REF!,"")</f>
        <v>#REF!</v>
      </c>
      <c r="D1324" s="63" t="e">
        <f>IF(#REF!&lt;&gt;"",#REF!,"")</f>
        <v>#REF!</v>
      </c>
      <c r="E1324" s="63" t="e">
        <f>IF(#REF!&lt;&gt;"",#REF!,"")</f>
        <v>#REF!</v>
      </c>
      <c r="F1324" s="63" t="e">
        <f>IF(#REF!&lt;&gt;"",#REF!,"")</f>
        <v>#REF!</v>
      </c>
      <c r="G1324" s="64" t="e">
        <f>IF(#REF!&lt;&gt;"",#REF!,"")</f>
        <v>#REF!</v>
      </c>
      <c r="H1324" s="64" t="e">
        <f>IF(#REF!&lt;&gt;"",#REF!,"")</f>
        <v>#REF!</v>
      </c>
      <c r="I1324" s="64" t="e">
        <f>IF(ISNA(VLOOKUP(B1324,Base!$B$3:$I$198,8,0)),"",IF(VLOOKUP(B1324,Base!$B$3:$I$198,8,0)&gt;42468,VLOOKUP(B1324,Base!$B$3:$I$198,8,0),""))</f>
        <v>#REF!</v>
      </c>
      <c r="J1324" s="63" t="e">
        <f t="shared" si="40"/>
        <v>#REF!</v>
      </c>
      <c r="K1324" s="69" t="e">
        <f t="shared" si="41"/>
        <v>#REF!</v>
      </c>
    </row>
    <row r="1325" spans="1:11" x14ac:dyDescent="0.25">
      <c r="A1325" s="63" t="e">
        <f>IF(#REF!&lt;&gt;"",#REF!,"")</f>
        <v>#REF!</v>
      </c>
      <c r="B1325" s="63" t="e">
        <f>IF(#REF!&lt;&gt;"",#REF!,"")</f>
        <v>#REF!</v>
      </c>
      <c r="C1325" s="63" t="e">
        <f>IF(#REF!&lt;&gt;"",#REF!,"")</f>
        <v>#REF!</v>
      </c>
      <c r="D1325" s="63" t="e">
        <f>IF(#REF!&lt;&gt;"",#REF!,"")</f>
        <v>#REF!</v>
      </c>
      <c r="E1325" s="63" t="e">
        <f>IF(#REF!&lt;&gt;"",#REF!,"")</f>
        <v>#REF!</v>
      </c>
      <c r="F1325" s="63" t="e">
        <f>IF(#REF!&lt;&gt;"",#REF!,"")</f>
        <v>#REF!</v>
      </c>
      <c r="G1325" s="64" t="e">
        <f>IF(#REF!&lt;&gt;"",#REF!,"")</f>
        <v>#REF!</v>
      </c>
      <c r="H1325" s="64" t="e">
        <f>IF(#REF!&lt;&gt;"",#REF!,"")</f>
        <v>#REF!</v>
      </c>
      <c r="I1325" s="64" t="e">
        <f>IF(ISNA(VLOOKUP(B1325,Base!$B$3:$I$198,8,0)),"",IF(VLOOKUP(B1325,Base!$B$3:$I$198,8,0)&gt;42468,VLOOKUP(B1325,Base!$B$3:$I$198,8,0),""))</f>
        <v>#REF!</v>
      </c>
      <c r="J1325" s="63" t="e">
        <f t="shared" si="40"/>
        <v>#REF!</v>
      </c>
      <c r="K1325" s="69" t="e">
        <f t="shared" si="41"/>
        <v>#REF!</v>
      </c>
    </row>
    <row r="1326" spans="1:11" x14ac:dyDescent="0.25">
      <c r="A1326" s="63" t="e">
        <f>IF(#REF!&lt;&gt;"",#REF!,"")</f>
        <v>#REF!</v>
      </c>
      <c r="B1326" s="63" t="e">
        <f>IF(#REF!&lt;&gt;"",#REF!,"")</f>
        <v>#REF!</v>
      </c>
      <c r="C1326" s="63" t="e">
        <f>IF(#REF!&lt;&gt;"",#REF!,"")</f>
        <v>#REF!</v>
      </c>
      <c r="D1326" s="63" t="e">
        <f>IF(#REF!&lt;&gt;"",#REF!,"")</f>
        <v>#REF!</v>
      </c>
      <c r="E1326" s="63" t="e">
        <f>IF(#REF!&lt;&gt;"",#REF!,"")</f>
        <v>#REF!</v>
      </c>
      <c r="F1326" s="63" t="e">
        <f>IF(#REF!&lt;&gt;"",#REF!,"")</f>
        <v>#REF!</v>
      </c>
      <c r="G1326" s="64" t="e">
        <f>IF(#REF!&lt;&gt;"",#REF!,"")</f>
        <v>#REF!</v>
      </c>
      <c r="H1326" s="64" t="e">
        <f>IF(#REF!&lt;&gt;"",#REF!,"")</f>
        <v>#REF!</v>
      </c>
      <c r="I1326" s="64" t="e">
        <f>IF(ISNA(VLOOKUP(B1326,Base!$B$3:$I$198,8,0)),"",IF(VLOOKUP(B1326,Base!$B$3:$I$198,8,0)&gt;42468,VLOOKUP(B1326,Base!$B$3:$I$198,8,0),""))</f>
        <v>#REF!</v>
      </c>
      <c r="J1326" s="63" t="e">
        <f t="shared" si="40"/>
        <v>#REF!</v>
      </c>
      <c r="K1326" s="69" t="e">
        <f t="shared" si="41"/>
        <v>#REF!</v>
      </c>
    </row>
    <row r="1327" spans="1:11" x14ac:dyDescent="0.25">
      <c r="A1327" s="63" t="e">
        <f>IF(#REF!&lt;&gt;"",#REF!,"")</f>
        <v>#REF!</v>
      </c>
      <c r="B1327" s="63" t="e">
        <f>IF(#REF!&lt;&gt;"",#REF!,"")</f>
        <v>#REF!</v>
      </c>
      <c r="C1327" s="63" t="e">
        <f>IF(#REF!&lt;&gt;"",#REF!,"")</f>
        <v>#REF!</v>
      </c>
      <c r="D1327" s="63" t="e">
        <f>IF(#REF!&lt;&gt;"",#REF!,"")</f>
        <v>#REF!</v>
      </c>
      <c r="E1327" s="63" t="e">
        <f>IF(#REF!&lt;&gt;"",#REF!,"")</f>
        <v>#REF!</v>
      </c>
      <c r="F1327" s="63" t="e">
        <f>IF(#REF!&lt;&gt;"",#REF!,"")</f>
        <v>#REF!</v>
      </c>
      <c r="G1327" s="64" t="e">
        <f>IF(#REF!&lt;&gt;"",#REF!,"")</f>
        <v>#REF!</v>
      </c>
      <c r="H1327" s="64" t="e">
        <f>IF(#REF!&lt;&gt;"",#REF!,"")</f>
        <v>#REF!</v>
      </c>
      <c r="I1327" s="64" t="e">
        <f>IF(ISNA(VLOOKUP(B1327,Base!$B$3:$I$198,8,0)),"",IF(VLOOKUP(B1327,Base!$B$3:$I$198,8,0)&gt;42468,VLOOKUP(B1327,Base!$B$3:$I$198,8,0),""))</f>
        <v>#REF!</v>
      </c>
      <c r="J1327" s="63" t="e">
        <f t="shared" si="40"/>
        <v>#REF!</v>
      </c>
      <c r="K1327" s="69" t="e">
        <f t="shared" si="41"/>
        <v>#REF!</v>
      </c>
    </row>
    <row r="1328" spans="1:11" x14ac:dyDescent="0.25">
      <c r="A1328" s="63" t="e">
        <f>IF(#REF!&lt;&gt;"",#REF!,"")</f>
        <v>#REF!</v>
      </c>
      <c r="B1328" s="63" t="e">
        <f>IF(#REF!&lt;&gt;"",#REF!,"")</f>
        <v>#REF!</v>
      </c>
      <c r="C1328" s="63" t="e">
        <f>IF(#REF!&lt;&gt;"",#REF!,"")</f>
        <v>#REF!</v>
      </c>
      <c r="D1328" s="63" t="e">
        <f>IF(#REF!&lt;&gt;"",#REF!,"")</f>
        <v>#REF!</v>
      </c>
      <c r="E1328" s="63" t="e">
        <f>IF(#REF!&lt;&gt;"",#REF!,"")</f>
        <v>#REF!</v>
      </c>
      <c r="F1328" s="63" t="e">
        <f>IF(#REF!&lt;&gt;"",#REF!,"")</f>
        <v>#REF!</v>
      </c>
      <c r="G1328" s="64" t="e">
        <f>IF(#REF!&lt;&gt;"",#REF!,"")</f>
        <v>#REF!</v>
      </c>
      <c r="H1328" s="64" t="e">
        <f>IF(#REF!&lt;&gt;"",#REF!,"")</f>
        <v>#REF!</v>
      </c>
      <c r="I1328" s="64" t="e">
        <f>IF(ISNA(VLOOKUP(B1328,Base!$B$3:$I$198,8,0)),"",IF(VLOOKUP(B1328,Base!$B$3:$I$198,8,0)&gt;42468,VLOOKUP(B1328,Base!$B$3:$I$198,8,0),""))</f>
        <v>#REF!</v>
      </c>
      <c r="J1328" s="63" t="e">
        <f t="shared" si="40"/>
        <v>#REF!</v>
      </c>
      <c r="K1328" s="69" t="e">
        <f t="shared" si="41"/>
        <v>#REF!</v>
      </c>
    </row>
    <row r="1329" spans="1:11" x14ac:dyDescent="0.25">
      <c r="A1329" s="63" t="e">
        <f>IF(#REF!&lt;&gt;"",#REF!,"")</f>
        <v>#REF!</v>
      </c>
      <c r="B1329" s="63" t="e">
        <f>IF(#REF!&lt;&gt;"",#REF!,"")</f>
        <v>#REF!</v>
      </c>
      <c r="C1329" s="63" t="e">
        <f>IF(#REF!&lt;&gt;"",#REF!,"")</f>
        <v>#REF!</v>
      </c>
      <c r="D1329" s="63" t="e">
        <f>IF(#REF!&lt;&gt;"",#REF!,"")</f>
        <v>#REF!</v>
      </c>
      <c r="E1329" s="63" t="e">
        <f>IF(#REF!&lt;&gt;"",#REF!,"")</f>
        <v>#REF!</v>
      </c>
      <c r="F1329" s="63" t="e">
        <f>IF(#REF!&lt;&gt;"",#REF!,"")</f>
        <v>#REF!</v>
      </c>
      <c r="G1329" s="64" t="e">
        <f>IF(#REF!&lt;&gt;"",#REF!,"")</f>
        <v>#REF!</v>
      </c>
      <c r="H1329" s="64" t="e">
        <f>IF(#REF!&lt;&gt;"",#REF!,"")</f>
        <v>#REF!</v>
      </c>
      <c r="I1329" s="64" t="e">
        <f>IF(ISNA(VLOOKUP(B1329,Base!$B$3:$I$198,8,0)),"",IF(VLOOKUP(B1329,Base!$B$3:$I$198,8,0)&gt;42468,VLOOKUP(B1329,Base!$B$3:$I$198,8,0),""))</f>
        <v>#REF!</v>
      </c>
      <c r="J1329" s="63" t="e">
        <f t="shared" si="40"/>
        <v>#REF!</v>
      </c>
      <c r="K1329" s="69" t="e">
        <f t="shared" si="41"/>
        <v>#REF!</v>
      </c>
    </row>
    <row r="1330" spans="1:11" x14ac:dyDescent="0.25">
      <c r="A1330" s="63" t="e">
        <f>IF(#REF!&lt;&gt;"",#REF!,"")</f>
        <v>#REF!</v>
      </c>
      <c r="B1330" s="63" t="e">
        <f>IF(#REF!&lt;&gt;"",#REF!,"")</f>
        <v>#REF!</v>
      </c>
      <c r="C1330" s="63" t="e">
        <f>IF(#REF!&lt;&gt;"",#REF!,"")</f>
        <v>#REF!</v>
      </c>
      <c r="D1330" s="63" t="e">
        <f>IF(#REF!&lt;&gt;"",#REF!,"")</f>
        <v>#REF!</v>
      </c>
      <c r="E1330" s="63" t="e">
        <f>IF(#REF!&lt;&gt;"",#REF!,"")</f>
        <v>#REF!</v>
      </c>
      <c r="F1330" s="63" t="e">
        <f>IF(#REF!&lt;&gt;"",#REF!,"")</f>
        <v>#REF!</v>
      </c>
      <c r="G1330" s="64" t="e">
        <f>IF(#REF!&lt;&gt;"",#REF!,"")</f>
        <v>#REF!</v>
      </c>
      <c r="H1330" s="64" t="e">
        <f>IF(#REF!&lt;&gt;"",#REF!,"")</f>
        <v>#REF!</v>
      </c>
      <c r="I1330" s="64" t="e">
        <f>IF(ISNA(VLOOKUP(B1330,Base!$B$3:$I$198,8,0)),"",IF(VLOOKUP(B1330,Base!$B$3:$I$198,8,0)&gt;42468,VLOOKUP(B1330,Base!$B$3:$I$198,8,0),""))</f>
        <v>#REF!</v>
      </c>
      <c r="J1330" s="63" t="e">
        <f t="shared" si="40"/>
        <v>#REF!</v>
      </c>
      <c r="K1330" s="69" t="e">
        <f t="shared" si="41"/>
        <v>#REF!</v>
      </c>
    </row>
    <row r="1331" spans="1:11" x14ac:dyDescent="0.25">
      <c r="A1331" s="63" t="e">
        <f>IF(#REF!&lt;&gt;"",#REF!,"")</f>
        <v>#REF!</v>
      </c>
      <c r="B1331" s="63" t="e">
        <f>IF(#REF!&lt;&gt;"",#REF!,"")</f>
        <v>#REF!</v>
      </c>
      <c r="C1331" s="63" t="e">
        <f>IF(#REF!&lt;&gt;"",#REF!,"")</f>
        <v>#REF!</v>
      </c>
      <c r="D1331" s="63" t="e">
        <f>IF(#REF!&lt;&gt;"",#REF!,"")</f>
        <v>#REF!</v>
      </c>
      <c r="E1331" s="63" t="e">
        <f>IF(#REF!&lt;&gt;"",#REF!,"")</f>
        <v>#REF!</v>
      </c>
      <c r="F1331" s="63" t="e">
        <f>IF(#REF!&lt;&gt;"",#REF!,"")</f>
        <v>#REF!</v>
      </c>
      <c r="G1331" s="64" t="e">
        <f>IF(#REF!&lt;&gt;"",#REF!,"")</f>
        <v>#REF!</v>
      </c>
      <c r="H1331" s="64" t="e">
        <f>IF(#REF!&lt;&gt;"",#REF!,"")</f>
        <v>#REF!</v>
      </c>
      <c r="I1331" s="64" t="e">
        <f>IF(ISNA(VLOOKUP(B1331,Base!$B$3:$I$198,8,0)),"",IF(VLOOKUP(B1331,Base!$B$3:$I$198,8,0)&gt;42468,VLOOKUP(B1331,Base!$B$3:$I$198,8,0),""))</f>
        <v>#REF!</v>
      </c>
      <c r="J1331" s="63" t="e">
        <f t="shared" si="40"/>
        <v>#REF!</v>
      </c>
      <c r="K1331" s="69" t="e">
        <f t="shared" si="41"/>
        <v>#REF!</v>
      </c>
    </row>
    <row r="1332" spans="1:11" x14ac:dyDescent="0.25">
      <c r="A1332" s="63" t="e">
        <f>IF(#REF!&lt;&gt;"",#REF!,"")</f>
        <v>#REF!</v>
      </c>
      <c r="B1332" s="63" t="e">
        <f>IF(#REF!&lt;&gt;"",#REF!,"")</f>
        <v>#REF!</v>
      </c>
      <c r="C1332" s="63" t="e">
        <f>IF(#REF!&lt;&gt;"",#REF!,"")</f>
        <v>#REF!</v>
      </c>
      <c r="D1332" s="63" t="e">
        <f>IF(#REF!&lt;&gt;"",#REF!,"")</f>
        <v>#REF!</v>
      </c>
      <c r="E1332" s="63" t="e">
        <f>IF(#REF!&lt;&gt;"",#REF!,"")</f>
        <v>#REF!</v>
      </c>
      <c r="F1332" s="63" t="e">
        <f>IF(#REF!&lt;&gt;"",#REF!,"")</f>
        <v>#REF!</v>
      </c>
      <c r="G1332" s="64" t="e">
        <f>IF(#REF!&lt;&gt;"",#REF!,"")</f>
        <v>#REF!</v>
      </c>
      <c r="H1332" s="64" t="e">
        <f>IF(#REF!&lt;&gt;"",#REF!,"")</f>
        <v>#REF!</v>
      </c>
      <c r="I1332" s="64" t="e">
        <f>IF(ISNA(VLOOKUP(B1332,Base!$B$3:$I$198,8,0)),"",IF(VLOOKUP(B1332,Base!$B$3:$I$198,8,0)&gt;42468,VLOOKUP(B1332,Base!$B$3:$I$198,8,0),""))</f>
        <v>#REF!</v>
      </c>
      <c r="J1332" s="63" t="e">
        <f t="shared" si="40"/>
        <v>#REF!</v>
      </c>
      <c r="K1332" s="69" t="e">
        <f t="shared" si="41"/>
        <v>#REF!</v>
      </c>
    </row>
    <row r="1333" spans="1:11" x14ac:dyDescent="0.25">
      <c r="A1333" s="63" t="e">
        <f>IF(#REF!&lt;&gt;"",#REF!,"")</f>
        <v>#REF!</v>
      </c>
      <c r="B1333" s="63" t="e">
        <f>IF(#REF!&lt;&gt;"",#REF!,"")</f>
        <v>#REF!</v>
      </c>
      <c r="C1333" s="63" t="e">
        <f>IF(#REF!&lt;&gt;"",#REF!,"")</f>
        <v>#REF!</v>
      </c>
      <c r="D1333" s="63" t="e">
        <f>IF(#REF!&lt;&gt;"",#REF!,"")</f>
        <v>#REF!</v>
      </c>
      <c r="E1333" s="63" t="e">
        <f>IF(#REF!&lt;&gt;"",#REF!,"")</f>
        <v>#REF!</v>
      </c>
      <c r="F1333" s="63" t="e">
        <f>IF(#REF!&lt;&gt;"",#REF!,"")</f>
        <v>#REF!</v>
      </c>
      <c r="G1333" s="64" t="e">
        <f>IF(#REF!&lt;&gt;"",#REF!,"")</f>
        <v>#REF!</v>
      </c>
      <c r="H1333" s="64" t="e">
        <f>IF(#REF!&lt;&gt;"",#REF!,"")</f>
        <v>#REF!</v>
      </c>
      <c r="I1333" s="64" t="e">
        <f>IF(ISNA(VLOOKUP(B1333,Base!$B$3:$I$198,8,0)),"",IF(VLOOKUP(B1333,Base!$B$3:$I$198,8,0)&gt;42468,VLOOKUP(B1333,Base!$B$3:$I$198,8,0),""))</f>
        <v>#REF!</v>
      </c>
      <c r="J1333" s="63" t="e">
        <f t="shared" si="40"/>
        <v>#REF!</v>
      </c>
      <c r="K1333" s="69" t="e">
        <f t="shared" si="41"/>
        <v>#REF!</v>
      </c>
    </row>
    <row r="1334" spans="1:11" x14ac:dyDescent="0.25">
      <c r="A1334" s="63" t="e">
        <f>IF(#REF!&lt;&gt;"",#REF!,"")</f>
        <v>#REF!</v>
      </c>
      <c r="B1334" s="63" t="e">
        <f>IF(#REF!&lt;&gt;"",#REF!,"")</f>
        <v>#REF!</v>
      </c>
      <c r="C1334" s="63" t="e">
        <f>IF(#REF!&lt;&gt;"",#REF!,"")</f>
        <v>#REF!</v>
      </c>
      <c r="D1334" s="63" t="e">
        <f>IF(#REF!&lt;&gt;"",#REF!,"")</f>
        <v>#REF!</v>
      </c>
      <c r="E1334" s="63" t="e">
        <f>IF(#REF!&lt;&gt;"",#REF!,"")</f>
        <v>#REF!</v>
      </c>
      <c r="F1334" s="63" t="e">
        <f>IF(#REF!&lt;&gt;"",#REF!,"")</f>
        <v>#REF!</v>
      </c>
      <c r="G1334" s="64" t="e">
        <f>IF(#REF!&lt;&gt;"",#REF!,"")</f>
        <v>#REF!</v>
      </c>
      <c r="H1334" s="64" t="e">
        <f>IF(#REF!&lt;&gt;"",#REF!,"")</f>
        <v>#REF!</v>
      </c>
      <c r="I1334" s="64" t="e">
        <f>IF(ISNA(VLOOKUP(B1334,Base!$B$3:$I$198,8,0)),"",IF(VLOOKUP(B1334,Base!$B$3:$I$198,8,0)&gt;42468,VLOOKUP(B1334,Base!$B$3:$I$198,8,0),""))</f>
        <v>#REF!</v>
      </c>
      <c r="J1334" s="63" t="e">
        <f t="shared" si="40"/>
        <v>#REF!</v>
      </c>
      <c r="K1334" s="69" t="e">
        <f t="shared" si="41"/>
        <v>#REF!</v>
      </c>
    </row>
    <row r="1335" spans="1:11" x14ac:dyDescent="0.25">
      <c r="A1335" s="63" t="e">
        <f>IF(#REF!&lt;&gt;"",#REF!,"")</f>
        <v>#REF!</v>
      </c>
      <c r="B1335" s="63" t="e">
        <f>IF(#REF!&lt;&gt;"",#REF!,"")</f>
        <v>#REF!</v>
      </c>
      <c r="C1335" s="63" t="e">
        <f>IF(#REF!&lt;&gt;"",#REF!,"")</f>
        <v>#REF!</v>
      </c>
      <c r="D1335" s="63" t="e">
        <f>IF(#REF!&lt;&gt;"",#REF!,"")</f>
        <v>#REF!</v>
      </c>
      <c r="E1335" s="63" t="e">
        <f>IF(#REF!&lt;&gt;"",#REF!,"")</f>
        <v>#REF!</v>
      </c>
      <c r="F1335" s="63" t="e">
        <f>IF(#REF!&lt;&gt;"",#REF!,"")</f>
        <v>#REF!</v>
      </c>
      <c r="G1335" s="64" t="e">
        <f>IF(#REF!&lt;&gt;"",#REF!,"")</f>
        <v>#REF!</v>
      </c>
      <c r="H1335" s="64" t="e">
        <f>IF(#REF!&lt;&gt;"",#REF!,"")</f>
        <v>#REF!</v>
      </c>
      <c r="I1335" s="64" t="e">
        <f>IF(ISNA(VLOOKUP(B1335,Base!$B$3:$I$198,8,0)),"",IF(VLOOKUP(B1335,Base!$B$3:$I$198,8,0)&gt;42468,VLOOKUP(B1335,Base!$B$3:$I$198,8,0),""))</f>
        <v>#REF!</v>
      </c>
      <c r="J1335" s="63" t="e">
        <f t="shared" si="40"/>
        <v>#REF!</v>
      </c>
      <c r="K1335" s="69" t="e">
        <f t="shared" si="41"/>
        <v>#REF!</v>
      </c>
    </row>
    <row r="1336" spans="1:11" x14ac:dyDescent="0.25">
      <c r="A1336" s="63" t="e">
        <f>IF(#REF!&lt;&gt;"",#REF!,"")</f>
        <v>#REF!</v>
      </c>
      <c r="B1336" s="63" t="e">
        <f>IF(#REF!&lt;&gt;"",#REF!,"")</f>
        <v>#REF!</v>
      </c>
      <c r="C1336" s="63" t="e">
        <f>IF(#REF!&lt;&gt;"",#REF!,"")</f>
        <v>#REF!</v>
      </c>
      <c r="D1336" s="63" t="e">
        <f>IF(#REF!&lt;&gt;"",#REF!,"")</f>
        <v>#REF!</v>
      </c>
      <c r="E1336" s="63" t="e">
        <f>IF(#REF!&lt;&gt;"",#REF!,"")</f>
        <v>#REF!</v>
      </c>
      <c r="F1336" s="63" t="e">
        <f>IF(#REF!&lt;&gt;"",#REF!,"")</f>
        <v>#REF!</v>
      </c>
      <c r="G1336" s="64" t="e">
        <f>IF(#REF!&lt;&gt;"",#REF!,"")</f>
        <v>#REF!</v>
      </c>
      <c r="H1336" s="64" t="e">
        <f>IF(#REF!&lt;&gt;"",#REF!,"")</f>
        <v>#REF!</v>
      </c>
      <c r="I1336" s="64" t="e">
        <f>IF(ISNA(VLOOKUP(B1336,Base!$B$3:$I$198,8,0)),"",IF(VLOOKUP(B1336,Base!$B$3:$I$198,8,0)&gt;42468,VLOOKUP(B1336,Base!$B$3:$I$198,8,0),""))</f>
        <v>#REF!</v>
      </c>
      <c r="J1336" s="63" t="e">
        <f t="shared" si="40"/>
        <v>#REF!</v>
      </c>
      <c r="K1336" s="69" t="e">
        <f t="shared" si="41"/>
        <v>#REF!</v>
      </c>
    </row>
    <row r="1337" spans="1:11" x14ac:dyDescent="0.25">
      <c r="A1337" s="63" t="e">
        <f>IF(#REF!&lt;&gt;"",#REF!,"")</f>
        <v>#REF!</v>
      </c>
      <c r="B1337" s="63" t="e">
        <f>IF(#REF!&lt;&gt;"",#REF!,"")</f>
        <v>#REF!</v>
      </c>
      <c r="C1337" s="63" t="e">
        <f>IF(#REF!&lt;&gt;"",#REF!,"")</f>
        <v>#REF!</v>
      </c>
      <c r="D1337" s="63" t="e">
        <f>IF(#REF!&lt;&gt;"",#REF!,"")</f>
        <v>#REF!</v>
      </c>
      <c r="E1337" s="63" t="e">
        <f>IF(#REF!&lt;&gt;"",#REF!,"")</f>
        <v>#REF!</v>
      </c>
      <c r="F1337" s="63" t="e">
        <f>IF(#REF!&lt;&gt;"",#REF!,"")</f>
        <v>#REF!</v>
      </c>
      <c r="G1337" s="64" t="e">
        <f>IF(#REF!&lt;&gt;"",#REF!,"")</f>
        <v>#REF!</v>
      </c>
      <c r="H1337" s="64" t="e">
        <f>IF(#REF!&lt;&gt;"",#REF!,"")</f>
        <v>#REF!</v>
      </c>
      <c r="I1337" s="64" t="e">
        <f>IF(ISNA(VLOOKUP(B1337,Base!$B$3:$I$198,8,0)),"",IF(VLOOKUP(B1337,Base!$B$3:$I$198,8,0)&gt;42468,VLOOKUP(B1337,Base!$B$3:$I$198,8,0),""))</f>
        <v>#REF!</v>
      </c>
      <c r="J1337" s="63" t="e">
        <f t="shared" si="40"/>
        <v>#REF!</v>
      </c>
      <c r="K1337" s="69" t="e">
        <f t="shared" si="41"/>
        <v>#REF!</v>
      </c>
    </row>
    <row r="1338" spans="1:11" x14ac:dyDescent="0.25">
      <c r="A1338" s="63" t="e">
        <f>IF(#REF!&lt;&gt;"",#REF!,"")</f>
        <v>#REF!</v>
      </c>
      <c r="B1338" s="63" t="e">
        <f>IF(#REF!&lt;&gt;"",#REF!,"")</f>
        <v>#REF!</v>
      </c>
      <c r="C1338" s="63" t="e">
        <f>IF(#REF!&lt;&gt;"",#REF!,"")</f>
        <v>#REF!</v>
      </c>
      <c r="D1338" s="63" t="e">
        <f>IF(#REF!&lt;&gt;"",#REF!,"")</f>
        <v>#REF!</v>
      </c>
      <c r="E1338" s="63" t="e">
        <f>IF(#REF!&lt;&gt;"",#REF!,"")</f>
        <v>#REF!</v>
      </c>
      <c r="F1338" s="63" t="e">
        <f>IF(#REF!&lt;&gt;"",#REF!,"")</f>
        <v>#REF!</v>
      </c>
      <c r="G1338" s="64" t="e">
        <f>IF(#REF!&lt;&gt;"",#REF!,"")</f>
        <v>#REF!</v>
      </c>
      <c r="H1338" s="64" t="e">
        <f>IF(#REF!&lt;&gt;"",#REF!,"")</f>
        <v>#REF!</v>
      </c>
      <c r="I1338" s="64" t="e">
        <f>IF(ISNA(VLOOKUP(B1338,Base!$B$3:$I$198,8,0)),"",IF(VLOOKUP(B1338,Base!$B$3:$I$198,8,0)&gt;42468,VLOOKUP(B1338,Base!$B$3:$I$198,8,0),""))</f>
        <v>#REF!</v>
      </c>
      <c r="J1338" s="63" t="e">
        <f t="shared" si="40"/>
        <v>#REF!</v>
      </c>
      <c r="K1338" s="69" t="e">
        <f t="shared" si="41"/>
        <v>#REF!</v>
      </c>
    </row>
    <row r="1339" spans="1:11" x14ac:dyDescent="0.25">
      <c r="A1339" s="63" t="e">
        <f>IF(#REF!&lt;&gt;"",#REF!,"")</f>
        <v>#REF!</v>
      </c>
      <c r="B1339" s="63" t="e">
        <f>IF(#REF!&lt;&gt;"",#REF!,"")</f>
        <v>#REF!</v>
      </c>
      <c r="C1339" s="63" t="e">
        <f>IF(#REF!&lt;&gt;"",#REF!,"")</f>
        <v>#REF!</v>
      </c>
      <c r="D1339" s="63" t="e">
        <f>IF(#REF!&lt;&gt;"",#REF!,"")</f>
        <v>#REF!</v>
      </c>
      <c r="E1339" s="63" t="e">
        <f>IF(#REF!&lt;&gt;"",#REF!,"")</f>
        <v>#REF!</v>
      </c>
      <c r="F1339" s="63" t="e">
        <f>IF(#REF!&lt;&gt;"",#REF!,"")</f>
        <v>#REF!</v>
      </c>
      <c r="G1339" s="64" t="e">
        <f>IF(#REF!&lt;&gt;"",#REF!,"")</f>
        <v>#REF!</v>
      </c>
      <c r="H1339" s="64" t="e">
        <f>IF(#REF!&lt;&gt;"",#REF!,"")</f>
        <v>#REF!</v>
      </c>
      <c r="I1339" s="64" t="e">
        <f>IF(ISNA(VLOOKUP(B1339,Base!$B$3:$I$198,8,0)),"",IF(VLOOKUP(B1339,Base!$B$3:$I$198,8,0)&gt;42468,VLOOKUP(B1339,Base!$B$3:$I$198,8,0),""))</f>
        <v>#REF!</v>
      </c>
      <c r="J1339" s="63" t="e">
        <f t="shared" si="40"/>
        <v>#REF!</v>
      </c>
      <c r="K1339" s="69" t="e">
        <f t="shared" si="41"/>
        <v>#REF!</v>
      </c>
    </row>
    <row r="1340" spans="1:11" x14ac:dyDescent="0.25">
      <c r="A1340" s="63" t="e">
        <f>IF(#REF!&lt;&gt;"",#REF!,"")</f>
        <v>#REF!</v>
      </c>
      <c r="B1340" s="63" t="e">
        <f>IF(#REF!&lt;&gt;"",#REF!,"")</f>
        <v>#REF!</v>
      </c>
      <c r="C1340" s="63" t="e">
        <f>IF(#REF!&lt;&gt;"",#REF!,"")</f>
        <v>#REF!</v>
      </c>
      <c r="D1340" s="63" t="e">
        <f>IF(#REF!&lt;&gt;"",#REF!,"")</f>
        <v>#REF!</v>
      </c>
      <c r="E1340" s="63" t="e">
        <f>IF(#REF!&lt;&gt;"",#REF!,"")</f>
        <v>#REF!</v>
      </c>
      <c r="F1340" s="63" t="e">
        <f>IF(#REF!&lt;&gt;"",#REF!,"")</f>
        <v>#REF!</v>
      </c>
      <c r="G1340" s="64" t="e">
        <f>IF(#REF!&lt;&gt;"",#REF!,"")</f>
        <v>#REF!</v>
      </c>
      <c r="H1340" s="64" t="e">
        <f>IF(#REF!&lt;&gt;"",#REF!,"")</f>
        <v>#REF!</v>
      </c>
      <c r="I1340" s="64" t="e">
        <f>IF(ISNA(VLOOKUP(B1340,Base!$B$3:$I$198,8,0)),"",IF(VLOOKUP(B1340,Base!$B$3:$I$198,8,0)&gt;42468,VLOOKUP(B1340,Base!$B$3:$I$198,8,0),""))</f>
        <v>#REF!</v>
      </c>
      <c r="J1340" s="63" t="e">
        <f t="shared" si="40"/>
        <v>#REF!</v>
      </c>
      <c r="K1340" s="69" t="e">
        <f t="shared" si="41"/>
        <v>#REF!</v>
      </c>
    </row>
    <row r="1341" spans="1:11" x14ac:dyDescent="0.25">
      <c r="A1341" s="63" t="e">
        <f>IF(#REF!&lt;&gt;"",#REF!,"")</f>
        <v>#REF!</v>
      </c>
      <c r="B1341" s="63" t="e">
        <f>IF(#REF!&lt;&gt;"",#REF!,"")</f>
        <v>#REF!</v>
      </c>
      <c r="C1341" s="63" t="e">
        <f>IF(#REF!&lt;&gt;"",#REF!,"")</f>
        <v>#REF!</v>
      </c>
      <c r="D1341" s="63" t="e">
        <f>IF(#REF!&lt;&gt;"",#REF!,"")</f>
        <v>#REF!</v>
      </c>
      <c r="E1341" s="63" t="e">
        <f>IF(#REF!&lt;&gt;"",#REF!,"")</f>
        <v>#REF!</v>
      </c>
      <c r="F1341" s="63" t="e">
        <f>IF(#REF!&lt;&gt;"",#REF!,"")</f>
        <v>#REF!</v>
      </c>
      <c r="G1341" s="64" t="e">
        <f>IF(#REF!&lt;&gt;"",#REF!,"")</f>
        <v>#REF!</v>
      </c>
      <c r="H1341" s="64" t="e">
        <f>IF(#REF!&lt;&gt;"",#REF!,"")</f>
        <v>#REF!</v>
      </c>
      <c r="I1341" s="64" t="e">
        <f>IF(ISNA(VLOOKUP(B1341,Base!$B$3:$I$198,8,0)),"",IF(VLOOKUP(B1341,Base!$B$3:$I$198,8,0)&gt;42468,VLOOKUP(B1341,Base!$B$3:$I$198,8,0),""))</f>
        <v>#REF!</v>
      </c>
      <c r="J1341" s="63" t="e">
        <f t="shared" si="40"/>
        <v>#REF!</v>
      </c>
      <c r="K1341" s="69" t="e">
        <f t="shared" si="41"/>
        <v>#REF!</v>
      </c>
    </row>
    <row r="1342" spans="1:11" x14ac:dyDescent="0.25">
      <c r="A1342" s="63" t="e">
        <f>IF(#REF!&lt;&gt;"",#REF!,"")</f>
        <v>#REF!</v>
      </c>
      <c r="B1342" s="63" t="e">
        <f>IF(#REF!&lt;&gt;"",#REF!,"")</f>
        <v>#REF!</v>
      </c>
      <c r="C1342" s="63" t="e">
        <f>IF(#REF!&lt;&gt;"",#REF!,"")</f>
        <v>#REF!</v>
      </c>
      <c r="D1342" s="63" t="e">
        <f>IF(#REF!&lt;&gt;"",#REF!,"")</f>
        <v>#REF!</v>
      </c>
      <c r="E1342" s="63" t="e">
        <f>IF(#REF!&lt;&gt;"",#REF!,"")</f>
        <v>#REF!</v>
      </c>
      <c r="F1342" s="63" t="e">
        <f>IF(#REF!&lt;&gt;"",#REF!,"")</f>
        <v>#REF!</v>
      </c>
      <c r="G1342" s="64" t="e">
        <f>IF(#REF!&lt;&gt;"",#REF!,"")</f>
        <v>#REF!</v>
      </c>
      <c r="H1342" s="64" t="e">
        <f>IF(#REF!&lt;&gt;"",#REF!,"")</f>
        <v>#REF!</v>
      </c>
      <c r="I1342" s="64" t="e">
        <f>IF(ISNA(VLOOKUP(B1342,Base!$B$3:$I$198,8,0)),"",IF(VLOOKUP(B1342,Base!$B$3:$I$198,8,0)&gt;42468,VLOOKUP(B1342,Base!$B$3:$I$198,8,0),""))</f>
        <v>#REF!</v>
      </c>
      <c r="J1342" s="63" t="e">
        <f t="shared" si="40"/>
        <v>#REF!</v>
      </c>
      <c r="K1342" s="69" t="e">
        <f t="shared" si="41"/>
        <v>#REF!</v>
      </c>
    </row>
    <row r="1343" spans="1:11" x14ac:dyDescent="0.25">
      <c r="A1343" s="63" t="e">
        <f>IF(#REF!&lt;&gt;"",#REF!,"")</f>
        <v>#REF!</v>
      </c>
      <c r="B1343" s="63" t="e">
        <f>IF(#REF!&lt;&gt;"",#REF!,"")</f>
        <v>#REF!</v>
      </c>
      <c r="C1343" s="63" t="e">
        <f>IF(#REF!&lt;&gt;"",#REF!,"")</f>
        <v>#REF!</v>
      </c>
      <c r="D1343" s="63" t="e">
        <f>IF(#REF!&lt;&gt;"",#REF!,"")</f>
        <v>#REF!</v>
      </c>
      <c r="E1343" s="63" t="e">
        <f>IF(#REF!&lt;&gt;"",#REF!,"")</f>
        <v>#REF!</v>
      </c>
      <c r="F1343" s="63" t="e">
        <f>IF(#REF!&lt;&gt;"",#REF!,"")</f>
        <v>#REF!</v>
      </c>
      <c r="G1343" s="64" t="e">
        <f>IF(#REF!&lt;&gt;"",#REF!,"")</f>
        <v>#REF!</v>
      </c>
      <c r="H1343" s="64" t="e">
        <f>IF(#REF!&lt;&gt;"",#REF!,"")</f>
        <v>#REF!</v>
      </c>
      <c r="I1343" s="64" t="e">
        <f>IF(ISNA(VLOOKUP(B1343,Base!$B$3:$I$198,8,0)),"",IF(VLOOKUP(B1343,Base!$B$3:$I$198,8,0)&gt;42468,VLOOKUP(B1343,Base!$B$3:$I$198,8,0),""))</f>
        <v>#REF!</v>
      </c>
      <c r="J1343" s="63" t="e">
        <f t="shared" si="40"/>
        <v>#REF!</v>
      </c>
      <c r="K1343" s="69" t="e">
        <f t="shared" si="41"/>
        <v>#REF!</v>
      </c>
    </row>
    <row r="1344" spans="1:11" x14ac:dyDescent="0.25">
      <c r="A1344" s="63" t="e">
        <f>IF(#REF!&lt;&gt;"",#REF!,"")</f>
        <v>#REF!</v>
      </c>
      <c r="B1344" s="63" t="e">
        <f>IF(#REF!&lt;&gt;"",#REF!,"")</f>
        <v>#REF!</v>
      </c>
      <c r="C1344" s="63" t="e">
        <f>IF(#REF!&lt;&gt;"",#REF!,"")</f>
        <v>#REF!</v>
      </c>
      <c r="D1344" s="63" t="e">
        <f>IF(#REF!&lt;&gt;"",#REF!,"")</f>
        <v>#REF!</v>
      </c>
      <c r="E1344" s="63" t="e">
        <f>IF(#REF!&lt;&gt;"",#REF!,"")</f>
        <v>#REF!</v>
      </c>
      <c r="F1344" s="63" t="e">
        <f>IF(#REF!&lt;&gt;"",#REF!,"")</f>
        <v>#REF!</v>
      </c>
      <c r="G1344" s="64" t="e">
        <f>IF(#REF!&lt;&gt;"",#REF!,"")</f>
        <v>#REF!</v>
      </c>
      <c r="H1344" s="64" t="e">
        <f>IF(#REF!&lt;&gt;"",#REF!,"")</f>
        <v>#REF!</v>
      </c>
      <c r="I1344" s="64" t="e">
        <f>IF(ISNA(VLOOKUP(B1344,Base!$B$3:$I$198,8,0)),"",IF(VLOOKUP(B1344,Base!$B$3:$I$198,8,0)&gt;42468,VLOOKUP(B1344,Base!$B$3:$I$198,8,0),""))</f>
        <v>#REF!</v>
      </c>
      <c r="J1344" s="63" t="e">
        <f t="shared" si="40"/>
        <v>#REF!</v>
      </c>
      <c r="K1344" s="69" t="e">
        <f t="shared" si="41"/>
        <v>#REF!</v>
      </c>
    </row>
    <row r="1345" spans="1:11" x14ac:dyDescent="0.25">
      <c r="A1345" s="63" t="e">
        <f>IF(#REF!&lt;&gt;"",#REF!,"")</f>
        <v>#REF!</v>
      </c>
      <c r="B1345" s="63" t="e">
        <f>IF(#REF!&lt;&gt;"",#REF!,"")</f>
        <v>#REF!</v>
      </c>
      <c r="C1345" s="63" t="e">
        <f>IF(#REF!&lt;&gt;"",#REF!,"")</f>
        <v>#REF!</v>
      </c>
      <c r="D1345" s="63" t="e">
        <f>IF(#REF!&lt;&gt;"",#REF!,"")</f>
        <v>#REF!</v>
      </c>
      <c r="E1345" s="63" t="e">
        <f>IF(#REF!&lt;&gt;"",#REF!,"")</f>
        <v>#REF!</v>
      </c>
      <c r="F1345" s="63" t="e">
        <f>IF(#REF!&lt;&gt;"",#REF!,"")</f>
        <v>#REF!</v>
      </c>
      <c r="G1345" s="64" t="e">
        <f>IF(#REF!&lt;&gt;"",#REF!,"")</f>
        <v>#REF!</v>
      </c>
      <c r="H1345" s="64" t="e">
        <f>IF(#REF!&lt;&gt;"",#REF!,"")</f>
        <v>#REF!</v>
      </c>
      <c r="I1345" s="64" t="e">
        <f>IF(ISNA(VLOOKUP(B1345,Base!$B$3:$I$198,8,0)),"",IF(VLOOKUP(B1345,Base!$B$3:$I$198,8,0)&gt;42468,VLOOKUP(B1345,Base!$B$3:$I$198,8,0),""))</f>
        <v>#REF!</v>
      </c>
      <c r="J1345" s="63" t="e">
        <f t="shared" si="40"/>
        <v>#REF!</v>
      </c>
      <c r="K1345" s="69" t="e">
        <f t="shared" si="41"/>
        <v>#REF!</v>
      </c>
    </row>
    <row r="1346" spans="1:11" x14ac:dyDescent="0.25">
      <c r="A1346" s="63" t="e">
        <f>IF(#REF!&lt;&gt;"",#REF!,"")</f>
        <v>#REF!</v>
      </c>
      <c r="B1346" s="63" t="e">
        <f>IF(#REF!&lt;&gt;"",#REF!,"")</f>
        <v>#REF!</v>
      </c>
      <c r="C1346" s="63" t="e">
        <f>IF(#REF!&lt;&gt;"",#REF!,"")</f>
        <v>#REF!</v>
      </c>
      <c r="D1346" s="63" t="e">
        <f>IF(#REF!&lt;&gt;"",#REF!,"")</f>
        <v>#REF!</v>
      </c>
      <c r="E1346" s="63" t="e">
        <f>IF(#REF!&lt;&gt;"",#REF!,"")</f>
        <v>#REF!</v>
      </c>
      <c r="F1346" s="63" t="e">
        <f>IF(#REF!&lt;&gt;"",#REF!,"")</f>
        <v>#REF!</v>
      </c>
      <c r="G1346" s="64" t="e">
        <f>IF(#REF!&lt;&gt;"",#REF!,"")</f>
        <v>#REF!</v>
      </c>
      <c r="H1346" s="64" t="e">
        <f>IF(#REF!&lt;&gt;"",#REF!,"")</f>
        <v>#REF!</v>
      </c>
      <c r="I1346" s="64" t="e">
        <f>IF(ISNA(VLOOKUP(B1346,Base!$B$3:$I$198,8,0)),"",IF(VLOOKUP(B1346,Base!$B$3:$I$198,8,0)&gt;42468,VLOOKUP(B1346,Base!$B$3:$I$198,8,0),""))</f>
        <v>#REF!</v>
      </c>
      <c r="J1346" s="63" t="e">
        <f t="shared" si="40"/>
        <v>#REF!</v>
      </c>
      <c r="K1346" s="69" t="e">
        <f t="shared" si="41"/>
        <v>#REF!</v>
      </c>
    </row>
    <row r="1347" spans="1:11" x14ac:dyDescent="0.25">
      <c r="A1347" s="63" t="e">
        <f>IF(#REF!&lt;&gt;"",#REF!,"")</f>
        <v>#REF!</v>
      </c>
      <c r="B1347" s="63" t="e">
        <f>IF(#REF!&lt;&gt;"",#REF!,"")</f>
        <v>#REF!</v>
      </c>
      <c r="C1347" s="63" t="e">
        <f>IF(#REF!&lt;&gt;"",#REF!,"")</f>
        <v>#REF!</v>
      </c>
      <c r="D1347" s="63" t="e">
        <f>IF(#REF!&lt;&gt;"",#REF!,"")</f>
        <v>#REF!</v>
      </c>
      <c r="E1347" s="63" t="e">
        <f>IF(#REF!&lt;&gt;"",#REF!,"")</f>
        <v>#REF!</v>
      </c>
      <c r="F1347" s="63" t="e">
        <f>IF(#REF!&lt;&gt;"",#REF!,"")</f>
        <v>#REF!</v>
      </c>
      <c r="G1347" s="64" t="e">
        <f>IF(#REF!&lt;&gt;"",#REF!,"")</f>
        <v>#REF!</v>
      </c>
      <c r="H1347" s="64" t="e">
        <f>IF(#REF!&lt;&gt;"",#REF!,"")</f>
        <v>#REF!</v>
      </c>
      <c r="I1347" s="64" t="e">
        <f>IF(ISNA(VLOOKUP(B1347,Base!$B$3:$I$198,8,0)),"",IF(VLOOKUP(B1347,Base!$B$3:$I$198,8,0)&gt;42468,VLOOKUP(B1347,Base!$B$3:$I$198,8,0),""))</f>
        <v>#REF!</v>
      </c>
      <c r="J1347" s="63" t="e">
        <f t="shared" ref="J1347:J1410" si="42">IF(E1347&lt;&gt;"",IF(E1347="NO",IF(ISNUMBER(G1347),IF(ISNUMBER(H1347),H1347-G1347,"Sin fecha final"),"Sin fecha inicial"),"Permanente"),"")</f>
        <v>#REF!</v>
      </c>
      <c r="K1347" s="69" t="e">
        <f t="shared" ref="K1347:K1410" si="43">IF(E1347&lt;&gt;"",IF(E1347="NO",IF(ISNUMBER(H1347),IF(ISNUMBER(I1347),I1347-H1347,"Sin fecha final"),"Sin fecha inicial"),"Permanente"),"")</f>
        <v>#REF!</v>
      </c>
    </row>
    <row r="1348" spans="1:11" x14ac:dyDescent="0.25">
      <c r="A1348" s="63" t="e">
        <f>IF(#REF!&lt;&gt;"",#REF!,"")</f>
        <v>#REF!</v>
      </c>
      <c r="B1348" s="63" t="e">
        <f>IF(#REF!&lt;&gt;"",#REF!,"")</f>
        <v>#REF!</v>
      </c>
      <c r="C1348" s="63" t="e">
        <f>IF(#REF!&lt;&gt;"",#REF!,"")</f>
        <v>#REF!</v>
      </c>
      <c r="D1348" s="63" t="e">
        <f>IF(#REF!&lt;&gt;"",#REF!,"")</f>
        <v>#REF!</v>
      </c>
      <c r="E1348" s="63" t="e">
        <f>IF(#REF!&lt;&gt;"",#REF!,"")</f>
        <v>#REF!</v>
      </c>
      <c r="F1348" s="63" t="e">
        <f>IF(#REF!&lt;&gt;"",#REF!,"")</f>
        <v>#REF!</v>
      </c>
      <c r="G1348" s="64" t="e">
        <f>IF(#REF!&lt;&gt;"",#REF!,"")</f>
        <v>#REF!</v>
      </c>
      <c r="H1348" s="64" t="e">
        <f>IF(#REF!&lt;&gt;"",#REF!,"")</f>
        <v>#REF!</v>
      </c>
      <c r="I1348" s="64" t="e">
        <f>IF(ISNA(VLOOKUP(B1348,Base!$B$3:$I$198,8,0)),"",IF(VLOOKUP(B1348,Base!$B$3:$I$198,8,0)&gt;42468,VLOOKUP(B1348,Base!$B$3:$I$198,8,0),""))</f>
        <v>#REF!</v>
      </c>
      <c r="J1348" s="63" t="e">
        <f t="shared" si="42"/>
        <v>#REF!</v>
      </c>
      <c r="K1348" s="69" t="e">
        <f t="shared" si="43"/>
        <v>#REF!</v>
      </c>
    </row>
    <row r="1349" spans="1:11" x14ac:dyDescent="0.25">
      <c r="A1349" s="63" t="e">
        <f>IF(#REF!&lt;&gt;"",#REF!,"")</f>
        <v>#REF!</v>
      </c>
      <c r="B1349" s="63" t="e">
        <f>IF(#REF!&lt;&gt;"",#REF!,"")</f>
        <v>#REF!</v>
      </c>
      <c r="C1349" s="63" t="e">
        <f>IF(#REF!&lt;&gt;"",#REF!,"")</f>
        <v>#REF!</v>
      </c>
      <c r="D1349" s="63" t="e">
        <f>IF(#REF!&lt;&gt;"",#REF!,"")</f>
        <v>#REF!</v>
      </c>
      <c r="E1349" s="63" t="e">
        <f>IF(#REF!&lt;&gt;"",#REF!,"")</f>
        <v>#REF!</v>
      </c>
      <c r="F1349" s="63" t="e">
        <f>IF(#REF!&lt;&gt;"",#REF!,"")</f>
        <v>#REF!</v>
      </c>
      <c r="G1349" s="64" t="e">
        <f>IF(#REF!&lt;&gt;"",#REF!,"")</f>
        <v>#REF!</v>
      </c>
      <c r="H1349" s="64" t="e">
        <f>IF(#REF!&lt;&gt;"",#REF!,"")</f>
        <v>#REF!</v>
      </c>
      <c r="I1349" s="64" t="e">
        <f>IF(ISNA(VLOOKUP(B1349,Base!$B$3:$I$198,8,0)),"",IF(VLOOKUP(B1349,Base!$B$3:$I$198,8,0)&gt;42468,VLOOKUP(B1349,Base!$B$3:$I$198,8,0),""))</f>
        <v>#REF!</v>
      </c>
      <c r="J1349" s="63" t="e">
        <f t="shared" si="42"/>
        <v>#REF!</v>
      </c>
      <c r="K1349" s="69" t="e">
        <f t="shared" si="43"/>
        <v>#REF!</v>
      </c>
    </row>
    <row r="1350" spans="1:11" x14ac:dyDescent="0.25">
      <c r="A1350" s="63" t="e">
        <f>IF(#REF!&lt;&gt;"",#REF!,"")</f>
        <v>#REF!</v>
      </c>
      <c r="B1350" s="63" t="e">
        <f>IF(#REF!&lt;&gt;"",#REF!,"")</f>
        <v>#REF!</v>
      </c>
      <c r="C1350" s="63" t="e">
        <f>IF(#REF!&lt;&gt;"",#REF!,"")</f>
        <v>#REF!</v>
      </c>
      <c r="D1350" s="63" t="e">
        <f>IF(#REF!&lt;&gt;"",#REF!,"")</f>
        <v>#REF!</v>
      </c>
      <c r="E1350" s="63" t="e">
        <f>IF(#REF!&lt;&gt;"",#REF!,"")</f>
        <v>#REF!</v>
      </c>
      <c r="F1350" s="63" t="e">
        <f>IF(#REF!&lt;&gt;"",#REF!,"")</f>
        <v>#REF!</v>
      </c>
      <c r="G1350" s="64" t="e">
        <f>IF(#REF!&lt;&gt;"",#REF!,"")</f>
        <v>#REF!</v>
      </c>
      <c r="H1350" s="64" t="e">
        <f>IF(#REF!&lt;&gt;"",#REF!,"")</f>
        <v>#REF!</v>
      </c>
      <c r="I1350" s="64" t="e">
        <f>IF(ISNA(VLOOKUP(B1350,Base!$B$3:$I$198,8,0)),"",IF(VLOOKUP(B1350,Base!$B$3:$I$198,8,0)&gt;42468,VLOOKUP(B1350,Base!$B$3:$I$198,8,0),""))</f>
        <v>#REF!</v>
      </c>
      <c r="J1350" s="63" t="e">
        <f t="shared" si="42"/>
        <v>#REF!</v>
      </c>
      <c r="K1350" s="69" t="e">
        <f t="shared" si="43"/>
        <v>#REF!</v>
      </c>
    </row>
    <row r="1351" spans="1:11" x14ac:dyDescent="0.25">
      <c r="A1351" s="63" t="e">
        <f>IF(#REF!&lt;&gt;"",#REF!,"")</f>
        <v>#REF!</v>
      </c>
      <c r="B1351" s="63" t="e">
        <f>IF(#REF!&lt;&gt;"",#REF!,"")</f>
        <v>#REF!</v>
      </c>
      <c r="C1351" s="63" t="e">
        <f>IF(#REF!&lt;&gt;"",#REF!,"")</f>
        <v>#REF!</v>
      </c>
      <c r="D1351" s="63" t="e">
        <f>IF(#REF!&lt;&gt;"",#REF!,"")</f>
        <v>#REF!</v>
      </c>
      <c r="E1351" s="63" t="e">
        <f>IF(#REF!&lt;&gt;"",#REF!,"")</f>
        <v>#REF!</v>
      </c>
      <c r="F1351" s="63" t="e">
        <f>IF(#REF!&lt;&gt;"",#REF!,"")</f>
        <v>#REF!</v>
      </c>
      <c r="G1351" s="64" t="e">
        <f>IF(#REF!&lt;&gt;"",#REF!,"")</f>
        <v>#REF!</v>
      </c>
      <c r="H1351" s="64" t="e">
        <f>IF(#REF!&lt;&gt;"",#REF!,"")</f>
        <v>#REF!</v>
      </c>
      <c r="I1351" s="64" t="e">
        <f>IF(ISNA(VLOOKUP(B1351,Base!$B$3:$I$198,8,0)),"",IF(VLOOKUP(B1351,Base!$B$3:$I$198,8,0)&gt;42468,VLOOKUP(B1351,Base!$B$3:$I$198,8,0),""))</f>
        <v>#REF!</v>
      </c>
      <c r="J1351" s="63" t="e">
        <f t="shared" si="42"/>
        <v>#REF!</v>
      </c>
      <c r="K1351" s="69" t="e">
        <f t="shared" si="43"/>
        <v>#REF!</v>
      </c>
    </row>
    <row r="1352" spans="1:11" x14ac:dyDescent="0.25">
      <c r="A1352" s="63" t="e">
        <f>IF(#REF!&lt;&gt;"",#REF!,"")</f>
        <v>#REF!</v>
      </c>
      <c r="B1352" s="63" t="e">
        <f>IF(#REF!&lt;&gt;"",#REF!,"")</f>
        <v>#REF!</v>
      </c>
      <c r="C1352" s="63" t="e">
        <f>IF(#REF!&lt;&gt;"",#REF!,"")</f>
        <v>#REF!</v>
      </c>
      <c r="D1352" s="63" t="e">
        <f>IF(#REF!&lt;&gt;"",#REF!,"")</f>
        <v>#REF!</v>
      </c>
      <c r="E1352" s="63" t="e">
        <f>IF(#REF!&lt;&gt;"",#REF!,"")</f>
        <v>#REF!</v>
      </c>
      <c r="F1352" s="63" t="e">
        <f>IF(#REF!&lt;&gt;"",#REF!,"")</f>
        <v>#REF!</v>
      </c>
      <c r="G1352" s="64" t="e">
        <f>IF(#REF!&lt;&gt;"",#REF!,"")</f>
        <v>#REF!</v>
      </c>
      <c r="H1352" s="64" t="e">
        <f>IF(#REF!&lt;&gt;"",#REF!,"")</f>
        <v>#REF!</v>
      </c>
      <c r="I1352" s="64" t="e">
        <f>IF(ISNA(VLOOKUP(B1352,Base!$B$3:$I$198,8,0)),"",IF(VLOOKUP(B1352,Base!$B$3:$I$198,8,0)&gt;42468,VLOOKUP(B1352,Base!$B$3:$I$198,8,0),""))</f>
        <v>#REF!</v>
      </c>
      <c r="J1352" s="63" t="e">
        <f t="shared" si="42"/>
        <v>#REF!</v>
      </c>
      <c r="K1352" s="69" t="e">
        <f t="shared" si="43"/>
        <v>#REF!</v>
      </c>
    </row>
    <row r="1353" spans="1:11" x14ac:dyDescent="0.25">
      <c r="A1353" s="63" t="e">
        <f>IF(#REF!&lt;&gt;"",#REF!,"")</f>
        <v>#REF!</v>
      </c>
      <c r="B1353" s="63" t="e">
        <f>IF(#REF!&lt;&gt;"",#REF!,"")</f>
        <v>#REF!</v>
      </c>
      <c r="C1353" s="63" t="e">
        <f>IF(#REF!&lt;&gt;"",#REF!,"")</f>
        <v>#REF!</v>
      </c>
      <c r="D1353" s="63" t="e">
        <f>IF(#REF!&lt;&gt;"",#REF!,"")</f>
        <v>#REF!</v>
      </c>
      <c r="E1353" s="63" t="e">
        <f>IF(#REF!&lt;&gt;"",#REF!,"")</f>
        <v>#REF!</v>
      </c>
      <c r="F1353" s="63" t="e">
        <f>IF(#REF!&lt;&gt;"",#REF!,"")</f>
        <v>#REF!</v>
      </c>
      <c r="G1353" s="64" t="e">
        <f>IF(#REF!&lt;&gt;"",#REF!,"")</f>
        <v>#REF!</v>
      </c>
      <c r="H1353" s="64" t="e">
        <f>IF(#REF!&lt;&gt;"",#REF!,"")</f>
        <v>#REF!</v>
      </c>
      <c r="I1353" s="64" t="e">
        <f>IF(ISNA(VLOOKUP(B1353,Base!$B$3:$I$198,8,0)),"",IF(VLOOKUP(B1353,Base!$B$3:$I$198,8,0)&gt;42468,VLOOKUP(B1353,Base!$B$3:$I$198,8,0),""))</f>
        <v>#REF!</v>
      </c>
      <c r="J1353" s="63" t="e">
        <f t="shared" si="42"/>
        <v>#REF!</v>
      </c>
      <c r="K1353" s="69" t="e">
        <f t="shared" si="43"/>
        <v>#REF!</v>
      </c>
    </row>
    <row r="1354" spans="1:11" x14ac:dyDescent="0.25">
      <c r="A1354" s="63" t="e">
        <f>IF(#REF!&lt;&gt;"",#REF!,"")</f>
        <v>#REF!</v>
      </c>
      <c r="B1354" s="63" t="e">
        <f>IF(#REF!&lt;&gt;"",#REF!,"")</f>
        <v>#REF!</v>
      </c>
      <c r="C1354" s="63" t="e">
        <f>IF(#REF!&lt;&gt;"",#REF!,"")</f>
        <v>#REF!</v>
      </c>
      <c r="D1354" s="63" t="e">
        <f>IF(#REF!&lt;&gt;"",#REF!,"")</f>
        <v>#REF!</v>
      </c>
      <c r="E1354" s="63" t="e">
        <f>IF(#REF!&lt;&gt;"",#REF!,"")</f>
        <v>#REF!</v>
      </c>
      <c r="F1354" s="63" t="e">
        <f>IF(#REF!&lt;&gt;"",#REF!,"")</f>
        <v>#REF!</v>
      </c>
      <c r="G1354" s="64" t="e">
        <f>IF(#REF!&lt;&gt;"",#REF!,"")</f>
        <v>#REF!</v>
      </c>
      <c r="H1354" s="64" t="e">
        <f>IF(#REF!&lt;&gt;"",#REF!,"")</f>
        <v>#REF!</v>
      </c>
      <c r="I1354" s="64" t="e">
        <f>IF(ISNA(VLOOKUP(B1354,Base!$B$3:$I$198,8,0)),"",IF(VLOOKUP(B1354,Base!$B$3:$I$198,8,0)&gt;42468,VLOOKUP(B1354,Base!$B$3:$I$198,8,0),""))</f>
        <v>#REF!</v>
      </c>
      <c r="J1354" s="63" t="e">
        <f t="shared" si="42"/>
        <v>#REF!</v>
      </c>
      <c r="K1354" s="69" t="e">
        <f t="shared" si="43"/>
        <v>#REF!</v>
      </c>
    </row>
    <row r="1355" spans="1:11" x14ac:dyDescent="0.25">
      <c r="A1355" s="63" t="e">
        <f>IF(#REF!&lt;&gt;"",#REF!,"")</f>
        <v>#REF!</v>
      </c>
      <c r="B1355" s="63" t="e">
        <f>IF(#REF!&lt;&gt;"",#REF!,"")</f>
        <v>#REF!</v>
      </c>
      <c r="C1355" s="63" t="e">
        <f>IF(#REF!&lt;&gt;"",#REF!,"")</f>
        <v>#REF!</v>
      </c>
      <c r="D1355" s="63" t="e">
        <f>IF(#REF!&lt;&gt;"",#REF!,"")</f>
        <v>#REF!</v>
      </c>
      <c r="E1355" s="63" t="e">
        <f>IF(#REF!&lt;&gt;"",#REF!,"")</f>
        <v>#REF!</v>
      </c>
      <c r="F1355" s="63" t="e">
        <f>IF(#REF!&lt;&gt;"",#REF!,"")</f>
        <v>#REF!</v>
      </c>
      <c r="G1355" s="64" t="e">
        <f>IF(#REF!&lt;&gt;"",#REF!,"")</f>
        <v>#REF!</v>
      </c>
      <c r="H1355" s="64" t="e">
        <f>IF(#REF!&lt;&gt;"",#REF!,"")</f>
        <v>#REF!</v>
      </c>
      <c r="I1355" s="64" t="e">
        <f>IF(ISNA(VLOOKUP(B1355,Base!$B$3:$I$198,8,0)),"",IF(VLOOKUP(B1355,Base!$B$3:$I$198,8,0)&gt;42468,VLOOKUP(B1355,Base!$B$3:$I$198,8,0),""))</f>
        <v>#REF!</v>
      </c>
      <c r="J1355" s="63" t="e">
        <f t="shared" si="42"/>
        <v>#REF!</v>
      </c>
      <c r="K1355" s="69" t="e">
        <f t="shared" si="43"/>
        <v>#REF!</v>
      </c>
    </row>
    <row r="1356" spans="1:11" x14ac:dyDescent="0.25">
      <c r="A1356" s="63" t="e">
        <f>IF(#REF!&lt;&gt;"",#REF!,"")</f>
        <v>#REF!</v>
      </c>
      <c r="B1356" s="63" t="e">
        <f>IF(#REF!&lt;&gt;"",#REF!,"")</f>
        <v>#REF!</v>
      </c>
      <c r="C1356" s="63" t="e">
        <f>IF(#REF!&lt;&gt;"",#REF!,"")</f>
        <v>#REF!</v>
      </c>
      <c r="D1356" s="63" t="e">
        <f>IF(#REF!&lt;&gt;"",#REF!,"")</f>
        <v>#REF!</v>
      </c>
      <c r="E1356" s="63" t="e">
        <f>IF(#REF!&lt;&gt;"",#REF!,"")</f>
        <v>#REF!</v>
      </c>
      <c r="F1356" s="63" t="e">
        <f>IF(#REF!&lt;&gt;"",#REF!,"")</f>
        <v>#REF!</v>
      </c>
      <c r="G1356" s="64" t="e">
        <f>IF(#REF!&lt;&gt;"",#REF!,"")</f>
        <v>#REF!</v>
      </c>
      <c r="H1356" s="64" t="e">
        <f>IF(#REF!&lt;&gt;"",#REF!,"")</f>
        <v>#REF!</v>
      </c>
      <c r="I1356" s="64" t="e">
        <f>IF(ISNA(VLOOKUP(B1356,Base!$B$3:$I$198,8,0)),"",IF(VLOOKUP(B1356,Base!$B$3:$I$198,8,0)&gt;42468,VLOOKUP(B1356,Base!$B$3:$I$198,8,0),""))</f>
        <v>#REF!</v>
      </c>
      <c r="J1356" s="63" t="e">
        <f t="shared" si="42"/>
        <v>#REF!</v>
      </c>
      <c r="K1356" s="69" t="e">
        <f t="shared" si="43"/>
        <v>#REF!</v>
      </c>
    </row>
    <row r="1357" spans="1:11" x14ac:dyDescent="0.25">
      <c r="A1357" s="63" t="e">
        <f>IF(#REF!&lt;&gt;"",#REF!,"")</f>
        <v>#REF!</v>
      </c>
      <c r="B1357" s="63" t="e">
        <f>IF(#REF!&lt;&gt;"",#REF!,"")</f>
        <v>#REF!</v>
      </c>
      <c r="C1357" s="63" t="e">
        <f>IF(#REF!&lt;&gt;"",#REF!,"")</f>
        <v>#REF!</v>
      </c>
      <c r="D1357" s="63" t="e">
        <f>IF(#REF!&lt;&gt;"",#REF!,"")</f>
        <v>#REF!</v>
      </c>
      <c r="E1357" s="63" t="e">
        <f>IF(#REF!&lt;&gt;"",#REF!,"")</f>
        <v>#REF!</v>
      </c>
      <c r="F1357" s="63" t="e">
        <f>IF(#REF!&lt;&gt;"",#REF!,"")</f>
        <v>#REF!</v>
      </c>
      <c r="G1357" s="64" t="e">
        <f>IF(#REF!&lt;&gt;"",#REF!,"")</f>
        <v>#REF!</v>
      </c>
      <c r="H1357" s="64" t="e">
        <f>IF(#REF!&lt;&gt;"",#REF!,"")</f>
        <v>#REF!</v>
      </c>
      <c r="I1357" s="64" t="e">
        <f>IF(ISNA(VLOOKUP(B1357,Base!$B$3:$I$198,8,0)),"",IF(VLOOKUP(B1357,Base!$B$3:$I$198,8,0)&gt;42468,VLOOKUP(B1357,Base!$B$3:$I$198,8,0),""))</f>
        <v>#REF!</v>
      </c>
      <c r="J1357" s="63" t="e">
        <f t="shared" si="42"/>
        <v>#REF!</v>
      </c>
      <c r="K1357" s="69" t="e">
        <f t="shared" si="43"/>
        <v>#REF!</v>
      </c>
    </row>
    <row r="1358" spans="1:11" x14ac:dyDescent="0.25">
      <c r="A1358" s="63" t="e">
        <f>IF(#REF!&lt;&gt;"",#REF!,"")</f>
        <v>#REF!</v>
      </c>
      <c r="B1358" s="63" t="e">
        <f>IF(#REF!&lt;&gt;"",#REF!,"")</f>
        <v>#REF!</v>
      </c>
      <c r="C1358" s="63" t="e">
        <f>IF(#REF!&lt;&gt;"",#REF!,"")</f>
        <v>#REF!</v>
      </c>
      <c r="D1358" s="63" t="e">
        <f>IF(#REF!&lt;&gt;"",#REF!,"")</f>
        <v>#REF!</v>
      </c>
      <c r="E1358" s="63" t="e">
        <f>IF(#REF!&lt;&gt;"",#REF!,"")</f>
        <v>#REF!</v>
      </c>
      <c r="F1358" s="63" t="e">
        <f>IF(#REF!&lt;&gt;"",#REF!,"")</f>
        <v>#REF!</v>
      </c>
      <c r="G1358" s="64" t="e">
        <f>IF(#REF!&lt;&gt;"",#REF!,"")</f>
        <v>#REF!</v>
      </c>
      <c r="H1358" s="64" t="e">
        <f>IF(#REF!&lt;&gt;"",#REF!,"")</f>
        <v>#REF!</v>
      </c>
      <c r="I1358" s="64" t="e">
        <f>IF(ISNA(VLOOKUP(B1358,Base!$B$3:$I$198,8,0)),"",IF(VLOOKUP(B1358,Base!$B$3:$I$198,8,0)&gt;42468,VLOOKUP(B1358,Base!$B$3:$I$198,8,0),""))</f>
        <v>#REF!</v>
      </c>
      <c r="J1358" s="63" t="e">
        <f t="shared" si="42"/>
        <v>#REF!</v>
      </c>
      <c r="K1358" s="69" t="e">
        <f t="shared" si="43"/>
        <v>#REF!</v>
      </c>
    </row>
    <row r="1359" spans="1:11" x14ac:dyDescent="0.25">
      <c r="A1359" s="63" t="e">
        <f>IF(#REF!&lt;&gt;"",#REF!,"")</f>
        <v>#REF!</v>
      </c>
      <c r="B1359" s="63" t="e">
        <f>IF(#REF!&lt;&gt;"",#REF!,"")</f>
        <v>#REF!</v>
      </c>
      <c r="C1359" s="63" t="e">
        <f>IF(#REF!&lt;&gt;"",#REF!,"")</f>
        <v>#REF!</v>
      </c>
      <c r="D1359" s="63" t="e">
        <f>IF(#REF!&lt;&gt;"",#REF!,"")</f>
        <v>#REF!</v>
      </c>
      <c r="E1359" s="63" t="e">
        <f>IF(#REF!&lt;&gt;"",#REF!,"")</f>
        <v>#REF!</v>
      </c>
      <c r="F1359" s="63" t="e">
        <f>IF(#REF!&lt;&gt;"",#REF!,"")</f>
        <v>#REF!</v>
      </c>
      <c r="G1359" s="64" t="e">
        <f>IF(#REF!&lt;&gt;"",#REF!,"")</f>
        <v>#REF!</v>
      </c>
      <c r="H1359" s="64" t="e">
        <f>IF(#REF!&lt;&gt;"",#REF!,"")</f>
        <v>#REF!</v>
      </c>
      <c r="I1359" s="64" t="e">
        <f>IF(ISNA(VLOOKUP(B1359,Base!$B$3:$I$198,8,0)),"",IF(VLOOKUP(B1359,Base!$B$3:$I$198,8,0)&gt;42468,VLOOKUP(B1359,Base!$B$3:$I$198,8,0),""))</f>
        <v>#REF!</v>
      </c>
      <c r="J1359" s="63" t="e">
        <f t="shared" si="42"/>
        <v>#REF!</v>
      </c>
      <c r="K1359" s="69" t="e">
        <f t="shared" si="43"/>
        <v>#REF!</v>
      </c>
    </row>
    <row r="1360" spans="1:11" x14ac:dyDescent="0.25">
      <c r="A1360" s="63" t="e">
        <f>IF(#REF!&lt;&gt;"",#REF!,"")</f>
        <v>#REF!</v>
      </c>
      <c r="B1360" s="63" t="e">
        <f>IF(#REF!&lt;&gt;"",#REF!,"")</f>
        <v>#REF!</v>
      </c>
      <c r="C1360" s="63" t="e">
        <f>IF(#REF!&lt;&gt;"",#REF!,"")</f>
        <v>#REF!</v>
      </c>
      <c r="D1360" s="63" t="e">
        <f>IF(#REF!&lt;&gt;"",#REF!,"")</f>
        <v>#REF!</v>
      </c>
      <c r="E1360" s="63" t="e">
        <f>IF(#REF!&lt;&gt;"",#REF!,"")</f>
        <v>#REF!</v>
      </c>
      <c r="F1360" s="63" t="e">
        <f>IF(#REF!&lt;&gt;"",#REF!,"")</f>
        <v>#REF!</v>
      </c>
      <c r="G1360" s="64" t="e">
        <f>IF(#REF!&lt;&gt;"",#REF!,"")</f>
        <v>#REF!</v>
      </c>
      <c r="H1360" s="64" t="e">
        <f>IF(#REF!&lt;&gt;"",#REF!,"")</f>
        <v>#REF!</v>
      </c>
      <c r="I1360" s="64" t="e">
        <f>IF(ISNA(VLOOKUP(B1360,Base!$B$3:$I$198,8,0)),"",IF(VLOOKUP(B1360,Base!$B$3:$I$198,8,0)&gt;42468,VLOOKUP(B1360,Base!$B$3:$I$198,8,0),""))</f>
        <v>#REF!</v>
      </c>
      <c r="J1360" s="63" t="e">
        <f t="shared" si="42"/>
        <v>#REF!</v>
      </c>
      <c r="K1360" s="69" t="e">
        <f t="shared" si="43"/>
        <v>#REF!</v>
      </c>
    </row>
    <row r="1361" spans="1:11" x14ac:dyDescent="0.25">
      <c r="A1361" s="63" t="e">
        <f>IF(#REF!&lt;&gt;"",#REF!,"")</f>
        <v>#REF!</v>
      </c>
      <c r="B1361" s="63" t="e">
        <f>IF(#REF!&lt;&gt;"",#REF!,"")</f>
        <v>#REF!</v>
      </c>
      <c r="C1361" s="63" t="e">
        <f>IF(#REF!&lt;&gt;"",#REF!,"")</f>
        <v>#REF!</v>
      </c>
      <c r="D1361" s="63" t="e">
        <f>IF(#REF!&lt;&gt;"",#REF!,"")</f>
        <v>#REF!</v>
      </c>
      <c r="E1361" s="63" t="e">
        <f>IF(#REF!&lt;&gt;"",#REF!,"")</f>
        <v>#REF!</v>
      </c>
      <c r="F1361" s="63" t="e">
        <f>IF(#REF!&lt;&gt;"",#REF!,"")</f>
        <v>#REF!</v>
      </c>
      <c r="G1361" s="64" t="e">
        <f>IF(#REF!&lt;&gt;"",#REF!,"")</f>
        <v>#REF!</v>
      </c>
      <c r="H1361" s="64" t="e">
        <f>IF(#REF!&lt;&gt;"",#REF!,"")</f>
        <v>#REF!</v>
      </c>
      <c r="I1361" s="64" t="e">
        <f>IF(ISNA(VLOOKUP(B1361,Base!$B$3:$I$198,8,0)),"",IF(VLOOKUP(B1361,Base!$B$3:$I$198,8,0)&gt;42468,VLOOKUP(B1361,Base!$B$3:$I$198,8,0),""))</f>
        <v>#REF!</v>
      </c>
      <c r="J1361" s="63" t="e">
        <f t="shared" si="42"/>
        <v>#REF!</v>
      </c>
      <c r="K1361" s="69" t="e">
        <f t="shared" si="43"/>
        <v>#REF!</v>
      </c>
    </row>
    <row r="1362" spans="1:11" x14ac:dyDescent="0.25">
      <c r="A1362" s="63" t="e">
        <f>IF(#REF!&lt;&gt;"",#REF!,"")</f>
        <v>#REF!</v>
      </c>
      <c r="B1362" s="63" t="e">
        <f>IF(#REF!&lt;&gt;"",#REF!,"")</f>
        <v>#REF!</v>
      </c>
      <c r="C1362" s="63" t="e">
        <f>IF(#REF!&lt;&gt;"",#REF!,"")</f>
        <v>#REF!</v>
      </c>
      <c r="D1362" s="63" t="e">
        <f>IF(#REF!&lt;&gt;"",#REF!,"")</f>
        <v>#REF!</v>
      </c>
      <c r="E1362" s="63" t="e">
        <f>IF(#REF!&lt;&gt;"",#REF!,"")</f>
        <v>#REF!</v>
      </c>
      <c r="F1362" s="63" t="e">
        <f>IF(#REF!&lt;&gt;"",#REF!,"")</f>
        <v>#REF!</v>
      </c>
      <c r="G1362" s="64" t="e">
        <f>IF(#REF!&lt;&gt;"",#REF!,"")</f>
        <v>#REF!</v>
      </c>
      <c r="H1362" s="64" t="e">
        <f>IF(#REF!&lt;&gt;"",#REF!,"")</f>
        <v>#REF!</v>
      </c>
      <c r="I1362" s="64" t="e">
        <f>IF(ISNA(VLOOKUP(B1362,Base!$B$3:$I$198,8,0)),"",IF(VLOOKUP(B1362,Base!$B$3:$I$198,8,0)&gt;42468,VLOOKUP(B1362,Base!$B$3:$I$198,8,0),""))</f>
        <v>#REF!</v>
      </c>
      <c r="J1362" s="63" t="e">
        <f t="shared" si="42"/>
        <v>#REF!</v>
      </c>
      <c r="K1362" s="69" t="e">
        <f t="shared" si="43"/>
        <v>#REF!</v>
      </c>
    </row>
    <row r="1363" spans="1:11" x14ac:dyDescent="0.25">
      <c r="A1363" s="63" t="e">
        <f>IF(#REF!&lt;&gt;"",#REF!,"")</f>
        <v>#REF!</v>
      </c>
      <c r="B1363" s="63" t="e">
        <f>IF(#REF!&lt;&gt;"",#REF!,"")</f>
        <v>#REF!</v>
      </c>
      <c r="C1363" s="63" t="e">
        <f>IF(#REF!&lt;&gt;"",#REF!,"")</f>
        <v>#REF!</v>
      </c>
      <c r="D1363" s="63" t="e">
        <f>IF(#REF!&lt;&gt;"",#REF!,"")</f>
        <v>#REF!</v>
      </c>
      <c r="E1363" s="63" t="e">
        <f>IF(#REF!&lt;&gt;"",#REF!,"")</f>
        <v>#REF!</v>
      </c>
      <c r="F1363" s="63" t="e">
        <f>IF(#REF!&lt;&gt;"",#REF!,"")</f>
        <v>#REF!</v>
      </c>
      <c r="G1363" s="64" t="e">
        <f>IF(#REF!&lt;&gt;"",#REF!,"")</f>
        <v>#REF!</v>
      </c>
      <c r="H1363" s="64" t="e">
        <f>IF(#REF!&lt;&gt;"",#REF!,"")</f>
        <v>#REF!</v>
      </c>
      <c r="I1363" s="64" t="e">
        <f>IF(ISNA(VLOOKUP(B1363,Base!$B$3:$I$198,8,0)),"",IF(VLOOKUP(B1363,Base!$B$3:$I$198,8,0)&gt;42468,VLOOKUP(B1363,Base!$B$3:$I$198,8,0),""))</f>
        <v>#REF!</v>
      </c>
      <c r="J1363" s="63" t="e">
        <f t="shared" si="42"/>
        <v>#REF!</v>
      </c>
      <c r="K1363" s="69" t="e">
        <f t="shared" si="43"/>
        <v>#REF!</v>
      </c>
    </row>
    <row r="1364" spans="1:11" x14ac:dyDescent="0.25">
      <c r="A1364" s="63" t="e">
        <f>IF(#REF!&lt;&gt;"",#REF!,"")</f>
        <v>#REF!</v>
      </c>
      <c r="B1364" s="63" t="e">
        <f>IF(#REF!&lt;&gt;"",#REF!,"")</f>
        <v>#REF!</v>
      </c>
      <c r="C1364" s="63" t="e">
        <f>IF(#REF!&lt;&gt;"",#REF!,"")</f>
        <v>#REF!</v>
      </c>
      <c r="D1364" s="63" t="e">
        <f>IF(#REF!&lt;&gt;"",#REF!,"")</f>
        <v>#REF!</v>
      </c>
      <c r="E1364" s="63" t="e">
        <f>IF(#REF!&lt;&gt;"",#REF!,"")</f>
        <v>#REF!</v>
      </c>
      <c r="F1364" s="63" t="e">
        <f>IF(#REF!&lt;&gt;"",#REF!,"")</f>
        <v>#REF!</v>
      </c>
      <c r="G1364" s="64" t="e">
        <f>IF(#REF!&lt;&gt;"",#REF!,"")</f>
        <v>#REF!</v>
      </c>
      <c r="H1364" s="64" t="e">
        <f>IF(#REF!&lt;&gt;"",#REF!,"")</f>
        <v>#REF!</v>
      </c>
      <c r="I1364" s="64" t="e">
        <f>IF(ISNA(VLOOKUP(B1364,Base!$B$3:$I$198,8,0)),"",IF(VLOOKUP(B1364,Base!$B$3:$I$198,8,0)&gt;42468,VLOOKUP(B1364,Base!$B$3:$I$198,8,0),""))</f>
        <v>#REF!</v>
      </c>
      <c r="J1364" s="63" t="e">
        <f t="shared" si="42"/>
        <v>#REF!</v>
      </c>
      <c r="K1364" s="69" t="e">
        <f t="shared" si="43"/>
        <v>#REF!</v>
      </c>
    </row>
    <row r="1365" spans="1:11" x14ac:dyDescent="0.25">
      <c r="A1365" s="63" t="e">
        <f>IF(#REF!&lt;&gt;"",#REF!,"")</f>
        <v>#REF!</v>
      </c>
      <c r="B1365" s="63" t="e">
        <f>IF(#REF!&lt;&gt;"",#REF!,"")</f>
        <v>#REF!</v>
      </c>
      <c r="C1365" s="63" t="e">
        <f>IF(#REF!&lt;&gt;"",#REF!,"")</f>
        <v>#REF!</v>
      </c>
      <c r="D1365" s="63" t="e">
        <f>IF(#REF!&lt;&gt;"",#REF!,"")</f>
        <v>#REF!</v>
      </c>
      <c r="E1365" s="63" t="e">
        <f>IF(#REF!&lt;&gt;"",#REF!,"")</f>
        <v>#REF!</v>
      </c>
      <c r="F1365" s="63" t="e">
        <f>IF(#REF!&lt;&gt;"",#REF!,"")</f>
        <v>#REF!</v>
      </c>
      <c r="G1365" s="64" t="e">
        <f>IF(#REF!&lt;&gt;"",#REF!,"")</f>
        <v>#REF!</v>
      </c>
      <c r="H1365" s="64" t="e">
        <f>IF(#REF!&lt;&gt;"",#REF!,"")</f>
        <v>#REF!</v>
      </c>
      <c r="I1365" s="64" t="e">
        <f>IF(ISNA(VLOOKUP(B1365,Base!$B$3:$I$198,8,0)),"",IF(VLOOKUP(B1365,Base!$B$3:$I$198,8,0)&gt;42468,VLOOKUP(B1365,Base!$B$3:$I$198,8,0),""))</f>
        <v>#REF!</v>
      </c>
      <c r="J1365" s="63" t="e">
        <f t="shared" si="42"/>
        <v>#REF!</v>
      </c>
      <c r="K1365" s="69" t="e">
        <f t="shared" si="43"/>
        <v>#REF!</v>
      </c>
    </row>
    <row r="1366" spans="1:11" x14ac:dyDescent="0.25">
      <c r="A1366" s="63" t="e">
        <f>IF(#REF!&lt;&gt;"",#REF!,"")</f>
        <v>#REF!</v>
      </c>
      <c r="B1366" s="63" t="e">
        <f>IF(#REF!&lt;&gt;"",#REF!,"")</f>
        <v>#REF!</v>
      </c>
      <c r="C1366" s="63" t="e">
        <f>IF(#REF!&lt;&gt;"",#REF!,"")</f>
        <v>#REF!</v>
      </c>
      <c r="D1366" s="63" t="e">
        <f>IF(#REF!&lt;&gt;"",#REF!,"")</f>
        <v>#REF!</v>
      </c>
      <c r="E1366" s="63" t="e">
        <f>IF(#REF!&lt;&gt;"",#REF!,"")</f>
        <v>#REF!</v>
      </c>
      <c r="F1366" s="63" t="e">
        <f>IF(#REF!&lt;&gt;"",#REF!,"")</f>
        <v>#REF!</v>
      </c>
      <c r="G1366" s="64" t="e">
        <f>IF(#REF!&lt;&gt;"",#REF!,"")</f>
        <v>#REF!</v>
      </c>
      <c r="H1366" s="64" t="e">
        <f>IF(#REF!&lt;&gt;"",#REF!,"")</f>
        <v>#REF!</v>
      </c>
      <c r="I1366" s="64" t="e">
        <f>IF(ISNA(VLOOKUP(B1366,Base!$B$3:$I$198,8,0)),"",IF(VLOOKUP(B1366,Base!$B$3:$I$198,8,0)&gt;42468,VLOOKUP(B1366,Base!$B$3:$I$198,8,0),""))</f>
        <v>#REF!</v>
      </c>
      <c r="J1366" s="63" t="e">
        <f t="shared" si="42"/>
        <v>#REF!</v>
      </c>
      <c r="K1366" s="69" t="e">
        <f t="shared" si="43"/>
        <v>#REF!</v>
      </c>
    </row>
    <row r="1367" spans="1:11" x14ac:dyDescent="0.25">
      <c r="A1367" s="63" t="e">
        <f>IF(#REF!&lt;&gt;"",#REF!,"")</f>
        <v>#REF!</v>
      </c>
      <c r="B1367" s="63" t="e">
        <f>IF(#REF!&lt;&gt;"",#REF!,"")</f>
        <v>#REF!</v>
      </c>
      <c r="C1367" s="63" t="e">
        <f>IF(#REF!&lt;&gt;"",#REF!,"")</f>
        <v>#REF!</v>
      </c>
      <c r="D1367" s="63" t="e">
        <f>IF(#REF!&lt;&gt;"",#REF!,"")</f>
        <v>#REF!</v>
      </c>
      <c r="E1367" s="63" t="e">
        <f>IF(#REF!&lt;&gt;"",#REF!,"")</f>
        <v>#REF!</v>
      </c>
      <c r="F1367" s="63" t="e">
        <f>IF(#REF!&lt;&gt;"",#REF!,"")</f>
        <v>#REF!</v>
      </c>
      <c r="G1367" s="64" t="e">
        <f>IF(#REF!&lt;&gt;"",#REF!,"")</f>
        <v>#REF!</v>
      </c>
      <c r="H1367" s="64" t="e">
        <f>IF(#REF!&lt;&gt;"",#REF!,"")</f>
        <v>#REF!</v>
      </c>
      <c r="I1367" s="64" t="e">
        <f>IF(ISNA(VLOOKUP(B1367,Base!$B$3:$I$198,8,0)),"",IF(VLOOKUP(B1367,Base!$B$3:$I$198,8,0)&gt;42468,VLOOKUP(B1367,Base!$B$3:$I$198,8,0),""))</f>
        <v>#REF!</v>
      </c>
      <c r="J1367" s="63" t="e">
        <f t="shared" si="42"/>
        <v>#REF!</v>
      </c>
      <c r="K1367" s="69" t="e">
        <f t="shared" si="43"/>
        <v>#REF!</v>
      </c>
    </row>
    <row r="1368" spans="1:11" x14ac:dyDescent="0.25">
      <c r="A1368" s="63" t="e">
        <f>IF(#REF!&lt;&gt;"",#REF!,"")</f>
        <v>#REF!</v>
      </c>
      <c r="B1368" s="63" t="e">
        <f>IF(#REF!&lt;&gt;"",#REF!,"")</f>
        <v>#REF!</v>
      </c>
      <c r="C1368" s="63" t="e">
        <f>IF(#REF!&lt;&gt;"",#REF!,"")</f>
        <v>#REF!</v>
      </c>
      <c r="D1368" s="63" t="e">
        <f>IF(#REF!&lt;&gt;"",#REF!,"")</f>
        <v>#REF!</v>
      </c>
      <c r="E1368" s="63" t="e">
        <f>IF(#REF!&lt;&gt;"",#REF!,"")</f>
        <v>#REF!</v>
      </c>
      <c r="F1368" s="63" t="e">
        <f>IF(#REF!&lt;&gt;"",#REF!,"")</f>
        <v>#REF!</v>
      </c>
      <c r="G1368" s="64" t="e">
        <f>IF(#REF!&lt;&gt;"",#REF!,"")</f>
        <v>#REF!</v>
      </c>
      <c r="H1368" s="64" t="e">
        <f>IF(#REF!&lt;&gt;"",#REF!,"")</f>
        <v>#REF!</v>
      </c>
      <c r="I1368" s="64" t="e">
        <f>IF(ISNA(VLOOKUP(B1368,Base!$B$3:$I$198,8,0)),"",IF(VLOOKUP(B1368,Base!$B$3:$I$198,8,0)&gt;42468,VLOOKUP(B1368,Base!$B$3:$I$198,8,0),""))</f>
        <v>#REF!</v>
      </c>
      <c r="J1368" s="63" t="e">
        <f t="shared" si="42"/>
        <v>#REF!</v>
      </c>
      <c r="K1368" s="69" t="e">
        <f t="shared" si="43"/>
        <v>#REF!</v>
      </c>
    </row>
    <row r="1369" spans="1:11" x14ac:dyDescent="0.25">
      <c r="A1369" s="63" t="e">
        <f>IF(#REF!&lt;&gt;"",#REF!,"")</f>
        <v>#REF!</v>
      </c>
      <c r="B1369" s="63" t="e">
        <f>IF(#REF!&lt;&gt;"",#REF!,"")</f>
        <v>#REF!</v>
      </c>
      <c r="C1369" s="63" t="e">
        <f>IF(#REF!&lt;&gt;"",#REF!,"")</f>
        <v>#REF!</v>
      </c>
      <c r="D1369" s="63" t="e">
        <f>IF(#REF!&lt;&gt;"",#REF!,"")</f>
        <v>#REF!</v>
      </c>
      <c r="E1369" s="63" t="e">
        <f>IF(#REF!&lt;&gt;"",#REF!,"")</f>
        <v>#REF!</v>
      </c>
      <c r="F1369" s="63" t="e">
        <f>IF(#REF!&lt;&gt;"",#REF!,"")</f>
        <v>#REF!</v>
      </c>
      <c r="G1369" s="64" t="e">
        <f>IF(#REF!&lt;&gt;"",#REF!,"")</f>
        <v>#REF!</v>
      </c>
      <c r="H1369" s="64" t="e">
        <f>IF(#REF!&lt;&gt;"",#REF!,"")</f>
        <v>#REF!</v>
      </c>
      <c r="I1369" s="64" t="e">
        <f>IF(ISNA(VLOOKUP(B1369,Base!$B$3:$I$198,8,0)),"",IF(VLOOKUP(B1369,Base!$B$3:$I$198,8,0)&gt;42468,VLOOKUP(B1369,Base!$B$3:$I$198,8,0),""))</f>
        <v>#REF!</v>
      </c>
      <c r="J1369" s="63" t="e">
        <f t="shared" si="42"/>
        <v>#REF!</v>
      </c>
      <c r="K1369" s="69" t="e">
        <f t="shared" si="43"/>
        <v>#REF!</v>
      </c>
    </row>
    <row r="1370" spans="1:11" x14ac:dyDescent="0.25">
      <c r="A1370" s="63" t="e">
        <f>IF(#REF!&lt;&gt;"",#REF!,"")</f>
        <v>#REF!</v>
      </c>
      <c r="B1370" s="63" t="e">
        <f>IF(#REF!&lt;&gt;"",#REF!,"")</f>
        <v>#REF!</v>
      </c>
      <c r="C1370" s="63" t="e">
        <f>IF(#REF!&lt;&gt;"",#REF!,"")</f>
        <v>#REF!</v>
      </c>
      <c r="D1370" s="63" t="e">
        <f>IF(#REF!&lt;&gt;"",#REF!,"")</f>
        <v>#REF!</v>
      </c>
      <c r="E1370" s="63" t="e">
        <f>IF(#REF!&lt;&gt;"",#REF!,"")</f>
        <v>#REF!</v>
      </c>
      <c r="F1370" s="63" t="e">
        <f>IF(#REF!&lt;&gt;"",#REF!,"")</f>
        <v>#REF!</v>
      </c>
      <c r="G1370" s="64" t="e">
        <f>IF(#REF!&lt;&gt;"",#REF!,"")</f>
        <v>#REF!</v>
      </c>
      <c r="H1370" s="64" t="e">
        <f>IF(#REF!&lt;&gt;"",#REF!,"")</f>
        <v>#REF!</v>
      </c>
      <c r="I1370" s="64" t="e">
        <f>IF(ISNA(VLOOKUP(B1370,Base!$B$3:$I$198,8,0)),"",IF(VLOOKUP(B1370,Base!$B$3:$I$198,8,0)&gt;42468,VLOOKUP(B1370,Base!$B$3:$I$198,8,0),""))</f>
        <v>#REF!</v>
      </c>
      <c r="J1370" s="63" t="e">
        <f t="shared" si="42"/>
        <v>#REF!</v>
      </c>
      <c r="K1370" s="69" t="e">
        <f t="shared" si="43"/>
        <v>#REF!</v>
      </c>
    </row>
    <row r="1371" spans="1:11" x14ac:dyDescent="0.25">
      <c r="A1371" s="63" t="e">
        <f>IF(#REF!&lt;&gt;"",#REF!,"")</f>
        <v>#REF!</v>
      </c>
      <c r="B1371" s="63" t="e">
        <f>IF(#REF!&lt;&gt;"",#REF!,"")</f>
        <v>#REF!</v>
      </c>
      <c r="C1371" s="63" t="e">
        <f>IF(#REF!&lt;&gt;"",#REF!,"")</f>
        <v>#REF!</v>
      </c>
      <c r="D1371" s="63" t="e">
        <f>IF(#REF!&lt;&gt;"",#REF!,"")</f>
        <v>#REF!</v>
      </c>
      <c r="E1371" s="63" t="e">
        <f>IF(#REF!&lt;&gt;"",#REF!,"")</f>
        <v>#REF!</v>
      </c>
      <c r="F1371" s="63" t="e">
        <f>IF(#REF!&lt;&gt;"",#REF!,"")</f>
        <v>#REF!</v>
      </c>
      <c r="G1371" s="64" t="e">
        <f>IF(#REF!&lt;&gt;"",#REF!,"")</f>
        <v>#REF!</v>
      </c>
      <c r="H1371" s="64" t="e">
        <f>IF(#REF!&lt;&gt;"",#REF!,"")</f>
        <v>#REF!</v>
      </c>
      <c r="I1371" s="64" t="e">
        <f>IF(ISNA(VLOOKUP(B1371,Base!$B$3:$I$198,8,0)),"",IF(VLOOKUP(B1371,Base!$B$3:$I$198,8,0)&gt;42468,VLOOKUP(B1371,Base!$B$3:$I$198,8,0),""))</f>
        <v>#REF!</v>
      </c>
      <c r="J1371" s="63" t="e">
        <f t="shared" si="42"/>
        <v>#REF!</v>
      </c>
      <c r="K1371" s="69" t="e">
        <f t="shared" si="43"/>
        <v>#REF!</v>
      </c>
    </row>
    <row r="1372" spans="1:11" x14ac:dyDescent="0.25">
      <c r="A1372" s="63" t="e">
        <f>IF(#REF!&lt;&gt;"",#REF!,"")</f>
        <v>#REF!</v>
      </c>
      <c r="B1372" s="63" t="e">
        <f>IF(#REF!&lt;&gt;"",#REF!,"")</f>
        <v>#REF!</v>
      </c>
      <c r="C1372" s="63" t="e">
        <f>IF(#REF!&lt;&gt;"",#REF!,"")</f>
        <v>#REF!</v>
      </c>
      <c r="D1372" s="63" t="e">
        <f>IF(#REF!&lt;&gt;"",#REF!,"")</f>
        <v>#REF!</v>
      </c>
      <c r="E1372" s="63" t="e">
        <f>IF(#REF!&lt;&gt;"",#REF!,"")</f>
        <v>#REF!</v>
      </c>
      <c r="F1372" s="63" t="e">
        <f>IF(#REF!&lt;&gt;"",#REF!,"")</f>
        <v>#REF!</v>
      </c>
      <c r="G1372" s="64" t="e">
        <f>IF(#REF!&lt;&gt;"",#REF!,"")</f>
        <v>#REF!</v>
      </c>
      <c r="H1372" s="64" t="e">
        <f>IF(#REF!&lt;&gt;"",#REF!,"")</f>
        <v>#REF!</v>
      </c>
      <c r="I1372" s="64" t="e">
        <f>IF(ISNA(VLOOKUP(B1372,Base!$B$3:$I$198,8,0)),"",IF(VLOOKUP(B1372,Base!$B$3:$I$198,8,0)&gt;42468,VLOOKUP(B1372,Base!$B$3:$I$198,8,0),""))</f>
        <v>#REF!</v>
      </c>
      <c r="J1372" s="63" t="e">
        <f t="shared" si="42"/>
        <v>#REF!</v>
      </c>
      <c r="K1372" s="69" t="e">
        <f t="shared" si="43"/>
        <v>#REF!</v>
      </c>
    </row>
    <row r="1373" spans="1:11" x14ac:dyDescent="0.25">
      <c r="A1373" s="63" t="e">
        <f>IF(#REF!&lt;&gt;"",#REF!,"")</f>
        <v>#REF!</v>
      </c>
      <c r="B1373" s="63" t="e">
        <f>IF(#REF!&lt;&gt;"",#REF!,"")</f>
        <v>#REF!</v>
      </c>
      <c r="C1373" s="63" t="e">
        <f>IF(#REF!&lt;&gt;"",#REF!,"")</f>
        <v>#REF!</v>
      </c>
      <c r="D1373" s="63" t="e">
        <f>IF(#REF!&lt;&gt;"",#REF!,"")</f>
        <v>#REF!</v>
      </c>
      <c r="E1373" s="63" t="e">
        <f>IF(#REF!&lt;&gt;"",#REF!,"")</f>
        <v>#REF!</v>
      </c>
      <c r="F1373" s="63" t="e">
        <f>IF(#REF!&lt;&gt;"",#REF!,"")</f>
        <v>#REF!</v>
      </c>
      <c r="G1373" s="64" t="e">
        <f>IF(#REF!&lt;&gt;"",#REF!,"")</f>
        <v>#REF!</v>
      </c>
      <c r="H1373" s="64" t="e">
        <f>IF(#REF!&lt;&gt;"",#REF!,"")</f>
        <v>#REF!</v>
      </c>
      <c r="I1373" s="64" t="e">
        <f>IF(ISNA(VLOOKUP(B1373,Base!$B$3:$I$198,8,0)),"",IF(VLOOKUP(B1373,Base!$B$3:$I$198,8,0)&gt;42468,VLOOKUP(B1373,Base!$B$3:$I$198,8,0),""))</f>
        <v>#REF!</v>
      </c>
      <c r="J1373" s="63" t="e">
        <f t="shared" si="42"/>
        <v>#REF!</v>
      </c>
      <c r="K1373" s="69" t="e">
        <f t="shared" si="43"/>
        <v>#REF!</v>
      </c>
    </row>
    <row r="1374" spans="1:11" x14ac:dyDescent="0.25">
      <c r="A1374" s="63" t="e">
        <f>IF(#REF!&lt;&gt;"",#REF!,"")</f>
        <v>#REF!</v>
      </c>
      <c r="B1374" s="63" t="e">
        <f>IF(#REF!&lt;&gt;"",#REF!,"")</f>
        <v>#REF!</v>
      </c>
      <c r="C1374" s="63" t="e">
        <f>IF(#REF!&lt;&gt;"",#REF!,"")</f>
        <v>#REF!</v>
      </c>
      <c r="D1374" s="63" t="e">
        <f>IF(#REF!&lt;&gt;"",#REF!,"")</f>
        <v>#REF!</v>
      </c>
      <c r="E1374" s="63" t="e">
        <f>IF(#REF!&lt;&gt;"",#REF!,"")</f>
        <v>#REF!</v>
      </c>
      <c r="F1374" s="63" t="e">
        <f>IF(#REF!&lt;&gt;"",#REF!,"")</f>
        <v>#REF!</v>
      </c>
      <c r="G1374" s="64" t="e">
        <f>IF(#REF!&lt;&gt;"",#REF!,"")</f>
        <v>#REF!</v>
      </c>
      <c r="H1374" s="64" t="e">
        <f>IF(#REF!&lt;&gt;"",#REF!,"")</f>
        <v>#REF!</v>
      </c>
      <c r="I1374" s="64" t="e">
        <f>IF(ISNA(VLOOKUP(B1374,Base!$B$3:$I$198,8,0)),"",IF(VLOOKUP(B1374,Base!$B$3:$I$198,8,0)&gt;42468,VLOOKUP(B1374,Base!$B$3:$I$198,8,0),""))</f>
        <v>#REF!</v>
      </c>
      <c r="J1374" s="63" t="e">
        <f t="shared" si="42"/>
        <v>#REF!</v>
      </c>
      <c r="K1374" s="69" t="e">
        <f t="shared" si="43"/>
        <v>#REF!</v>
      </c>
    </row>
    <row r="1375" spans="1:11" x14ac:dyDescent="0.25">
      <c r="A1375" s="63" t="e">
        <f>IF(#REF!&lt;&gt;"",#REF!,"")</f>
        <v>#REF!</v>
      </c>
      <c r="B1375" s="63" t="e">
        <f>IF(#REF!&lt;&gt;"",#REF!,"")</f>
        <v>#REF!</v>
      </c>
      <c r="C1375" s="63" t="e">
        <f>IF(#REF!&lt;&gt;"",#REF!,"")</f>
        <v>#REF!</v>
      </c>
      <c r="D1375" s="63" t="e">
        <f>IF(#REF!&lt;&gt;"",#REF!,"")</f>
        <v>#REF!</v>
      </c>
      <c r="E1375" s="63" t="e">
        <f>IF(#REF!&lt;&gt;"",#REF!,"")</f>
        <v>#REF!</v>
      </c>
      <c r="F1375" s="63" t="e">
        <f>IF(#REF!&lt;&gt;"",#REF!,"")</f>
        <v>#REF!</v>
      </c>
      <c r="G1375" s="64" t="e">
        <f>IF(#REF!&lt;&gt;"",#REF!,"")</f>
        <v>#REF!</v>
      </c>
      <c r="H1375" s="64" t="e">
        <f>IF(#REF!&lt;&gt;"",#REF!,"")</f>
        <v>#REF!</v>
      </c>
      <c r="I1375" s="64" t="e">
        <f>IF(ISNA(VLOOKUP(B1375,Base!$B$3:$I$198,8,0)),"",IF(VLOOKUP(B1375,Base!$B$3:$I$198,8,0)&gt;42468,VLOOKUP(B1375,Base!$B$3:$I$198,8,0),""))</f>
        <v>#REF!</v>
      </c>
      <c r="J1375" s="63" t="e">
        <f t="shared" si="42"/>
        <v>#REF!</v>
      </c>
      <c r="K1375" s="69" t="e">
        <f t="shared" si="43"/>
        <v>#REF!</v>
      </c>
    </row>
    <row r="1376" spans="1:11" x14ac:dyDescent="0.25">
      <c r="A1376" s="63" t="e">
        <f>IF(#REF!&lt;&gt;"",#REF!,"")</f>
        <v>#REF!</v>
      </c>
      <c r="B1376" s="63" t="e">
        <f>IF(#REF!&lt;&gt;"",#REF!,"")</f>
        <v>#REF!</v>
      </c>
      <c r="C1376" s="63" t="e">
        <f>IF(#REF!&lt;&gt;"",#REF!,"")</f>
        <v>#REF!</v>
      </c>
      <c r="D1376" s="63" t="e">
        <f>IF(#REF!&lt;&gt;"",#REF!,"")</f>
        <v>#REF!</v>
      </c>
      <c r="E1376" s="63" t="e">
        <f>IF(#REF!&lt;&gt;"",#REF!,"")</f>
        <v>#REF!</v>
      </c>
      <c r="F1376" s="63" t="e">
        <f>IF(#REF!&lt;&gt;"",#REF!,"")</f>
        <v>#REF!</v>
      </c>
      <c r="G1376" s="64" t="e">
        <f>IF(#REF!&lt;&gt;"",#REF!,"")</f>
        <v>#REF!</v>
      </c>
      <c r="H1376" s="64" t="e">
        <f>IF(#REF!&lt;&gt;"",#REF!,"")</f>
        <v>#REF!</v>
      </c>
      <c r="I1376" s="64" t="e">
        <f>IF(ISNA(VLOOKUP(B1376,Base!$B$3:$I$198,8,0)),"",IF(VLOOKUP(B1376,Base!$B$3:$I$198,8,0)&gt;42468,VLOOKUP(B1376,Base!$B$3:$I$198,8,0),""))</f>
        <v>#REF!</v>
      </c>
      <c r="J1376" s="63" t="e">
        <f t="shared" si="42"/>
        <v>#REF!</v>
      </c>
      <c r="K1376" s="69" t="e">
        <f t="shared" si="43"/>
        <v>#REF!</v>
      </c>
    </row>
    <row r="1377" spans="1:11" x14ac:dyDescent="0.25">
      <c r="A1377" s="63" t="e">
        <f>IF(#REF!&lt;&gt;"",#REF!,"")</f>
        <v>#REF!</v>
      </c>
      <c r="B1377" s="63" t="e">
        <f>IF(#REF!&lt;&gt;"",#REF!,"")</f>
        <v>#REF!</v>
      </c>
      <c r="C1377" s="63" t="e">
        <f>IF(#REF!&lt;&gt;"",#REF!,"")</f>
        <v>#REF!</v>
      </c>
      <c r="D1377" s="63" t="e">
        <f>IF(#REF!&lt;&gt;"",#REF!,"")</f>
        <v>#REF!</v>
      </c>
      <c r="E1377" s="63" t="e">
        <f>IF(#REF!&lt;&gt;"",#REF!,"")</f>
        <v>#REF!</v>
      </c>
      <c r="F1377" s="63" t="e">
        <f>IF(#REF!&lt;&gt;"",#REF!,"")</f>
        <v>#REF!</v>
      </c>
      <c r="G1377" s="64" t="e">
        <f>IF(#REF!&lt;&gt;"",#REF!,"")</f>
        <v>#REF!</v>
      </c>
      <c r="H1377" s="64" t="e">
        <f>IF(#REF!&lt;&gt;"",#REF!,"")</f>
        <v>#REF!</v>
      </c>
      <c r="I1377" s="64" t="e">
        <f>IF(ISNA(VLOOKUP(B1377,Base!$B$3:$I$198,8,0)),"",IF(VLOOKUP(B1377,Base!$B$3:$I$198,8,0)&gt;42468,VLOOKUP(B1377,Base!$B$3:$I$198,8,0),""))</f>
        <v>#REF!</v>
      </c>
      <c r="J1377" s="63" t="e">
        <f t="shared" si="42"/>
        <v>#REF!</v>
      </c>
      <c r="K1377" s="69" t="e">
        <f t="shared" si="43"/>
        <v>#REF!</v>
      </c>
    </row>
    <row r="1378" spans="1:11" x14ac:dyDescent="0.25">
      <c r="A1378" s="63" t="e">
        <f>IF(#REF!&lt;&gt;"",#REF!,"")</f>
        <v>#REF!</v>
      </c>
      <c r="B1378" s="63" t="e">
        <f>IF(#REF!&lt;&gt;"",#REF!,"")</f>
        <v>#REF!</v>
      </c>
      <c r="C1378" s="63" t="e">
        <f>IF(#REF!&lt;&gt;"",#REF!,"")</f>
        <v>#REF!</v>
      </c>
      <c r="D1378" s="63" t="e">
        <f>IF(#REF!&lt;&gt;"",#REF!,"")</f>
        <v>#REF!</v>
      </c>
      <c r="E1378" s="63" t="e">
        <f>IF(#REF!&lt;&gt;"",#REF!,"")</f>
        <v>#REF!</v>
      </c>
      <c r="F1378" s="63" t="e">
        <f>IF(#REF!&lt;&gt;"",#REF!,"")</f>
        <v>#REF!</v>
      </c>
      <c r="G1378" s="64" t="e">
        <f>IF(#REF!&lt;&gt;"",#REF!,"")</f>
        <v>#REF!</v>
      </c>
      <c r="H1378" s="64" t="e">
        <f>IF(#REF!&lt;&gt;"",#REF!,"")</f>
        <v>#REF!</v>
      </c>
      <c r="I1378" s="64" t="e">
        <f>IF(ISNA(VLOOKUP(B1378,Base!$B$3:$I$198,8,0)),"",IF(VLOOKUP(B1378,Base!$B$3:$I$198,8,0)&gt;42468,VLOOKUP(B1378,Base!$B$3:$I$198,8,0),""))</f>
        <v>#REF!</v>
      </c>
      <c r="J1378" s="63" t="e">
        <f t="shared" si="42"/>
        <v>#REF!</v>
      </c>
      <c r="K1378" s="69" t="e">
        <f t="shared" si="43"/>
        <v>#REF!</v>
      </c>
    </row>
    <row r="1379" spans="1:11" x14ac:dyDescent="0.25">
      <c r="A1379" s="63" t="e">
        <f>IF(#REF!&lt;&gt;"",#REF!,"")</f>
        <v>#REF!</v>
      </c>
      <c r="B1379" s="63" t="e">
        <f>IF(#REF!&lt;&gt;"",#REF!,"")</f>
        <v>#REF!</v>
      </c>
      <c r="C1379" s="63" t="e">
        <f>IF(#REF!&lt;&gt;"",#REF!,"")</f>
        <v>#REF!</v>
      </c>
      <c r="D1379" s="63" t="e">
        <f>IF(#REF!&lt;&gt;"",#REF!,"")</f>
        <v>#REF!</v>
      </c>
      <c r="E1379" s="63" t="e">
        <f>IF(#REF!&lt;&gt;"",#REF!,"")</f>
        <v>#REF!</v>
      </c>
      <c r="F1379" s="63" t="e">
        <f>IF(#REF!&lt;&gt;"",#REF!,"")</f>
        <v>#REF!</v>
      </c>
      <c r="G1379" s="64" t="e">
        <f>IF(#REF!&lt;&gt;"",#REF!,"")</f>
        <v>#REF!</v>
      </c>
      <c r="H1379" s="64" t="e">
        <f>IF(#REF!&lt;&gt;"",#REF!,"")</f>
        <v>#REF!</v>
      </c>
      <c r="I1379" s="64" t="e">
        <f>IF(ISNA(VLOOKUP(B1379,Base!$B$3:$I$198,8,0)),"",IF(VLOOKUP(B1379,Base!$B$3:$I$198,8,0)&gt;42468,VLOOKUP(B1379,Base!$B$3:$I$198,8,0),""))</f>
        <v>#REF!</v>
      </c>
      <c r="J1379" s="63" t="e">
        <f t="shared" si="42"/>
        <v>#REF!</v>
      </c>
      <c r="K1379" s="69" t="e">
        <f t="shared" si="43"/>
        <v>#REF!</v>
      </c>
    </row>
    <row r="1380" spans="1:11" x14ac:dyDescent="0.25">
      <c r="A1380" s="63" t="e">
        <f>IF(#REF!&lt;&gt;"",#REF!,"")</f>
        <v>#REF!</v>
      </c>
      <c r="B1380" s="63" t="e">
        <f>IF(#REF!&lt;&gt;"",#REF!,"")</f>
        <v>#REF!</v>
      </c>
      <c r="C1380" s="63" t="e">
        <f>IF(#REF!&lt;&gt;"",#REF!,"")</f>
        <v>#REF!</v>
      </c>
      <c r="D1380" s="63" t="e">
        <f>IF(#REF!&lt;&gt;"",#REF!,"")</f>
        <v>#REF!</v>
      </c>
      <c r="E1380" s="63" t="e">
        <f>IF(#REF!&lt;&gt;"",#REF!,"")</f>
        <v>#REF!</v>
      </c>
      <c r="F1380" s="63" t="e">
        <f>IF(#REF!&lt;&gt;"",#REF!,"")</f>
        <v>#REF!</v>
      </c>
      <c r="G1380" s="64" t="e">
        <f>IF(#REF!&lt;&gt;"",#REF!,"")</f>
        <v>#REF!</v>
      </c>
      <c r="H1380" s="64" t="e">
        <f>IF(#REF!&lt;&gt;"",#REF!,"")</f>
        <v>#REF!</v>
      </c>
      <c r="I1380" s="64" t="e">
        <f>IF(ISNA(VLOOKUP(B1380,Base!$B$3:$I$198,8,0)),"",IF(VLOOKUP(B1380,Base!$B$3:$I$198,8,0)&gt;42468,VLOOKUP(B1380,Base!$B$3:$I$198,8,0),""))</f>
        <v>#REF!</v>
      </c>
      <c r="J1380" s="63" t="e">
        <f t="shared" si="42"/>
        <v>#REF!</v>
      </c>
      <c r="K1380" s="69" t="e">
        <f t="shared" si="43"/>
        <v>#REF!</v>
      </c>
    </row>
    <row r="1381" spans="1:11" x14ac:dyDescent="0.25">
      <c r="A1381" s="63" t="e">
        <f>IF(#REF!&lt;&gt;"",#REF!,"")</f>
        <v>#REF!</v>
      </c>
      <c r="B1381" s="63" t="e">
        <f>IF(#REF!&lt;&gt;"",#REF!,"")</f>
        <v>#REF!</v>
      </c>
      <c r="C1381" s="63" t="e">
        <f>IF(#REF!&lt;&gt;"",#REF!,"")</f>
        <v>#REF!</v>
      </c>
      <c r="D1381" s="63" t="e">
        <f>IF(#REF!&lt;&gt;"",#REF!,"")</f>
        <v>#REF!</v>
      </c>
      <c r="E1381" s="63" t="e">
        <f>IF(#REF!&lt;&gt;"",#REF!,"")</f>
        <v>#REF!</v>
      </c>
      <c r="F1381" s="63" t="e">
        <f>IF(#REF!&lt;&gt;"",#REF!,"")</f>
        <v>#REF!</v>
      </c>
      <c r="G1381" s="64" t="e">
        <f>IF(#REF!&lt;&gt;"",#REF!,"")</f>
        <v>#REF!</v>
      </c>
      <c r="H1381" s="64" t="e">
        <f>IF(#REF!&lt;&gt;"",#REF!,"")</f>
        <v>#REF!</v>
      </c>
      <c r="I1381" s="64" t="e">
        <f>IF(ISNA(VLOOKUP(B1381,Base!$B$3:$I$198,8,0)),"",IF(VLOOKUP(B1381,Base!$B$3:$I$198,8,0)&gt;42468,VLOOKUP(B1381,Base!$B$3:$I$198,8,0),""))</f>
        <v>#REF!</v>
      </c>
      <c r="J1381" s="63" t="e">
        <f t="shared" si="42"/>
        <v>#REF!</v>
      </c>
      <c r="K1381" s="69" t="e">
        <f t="shared" si="43"/>
        <v>#REF!</v>
      </c>
    </row>
    <row r="1382" spans="1:11" x14ac:dyDescent="0.25">
      <c r="A1382" s="63" t="e">
        <f>IF(#REF!&lt;&gt;"",#REF!,"")</f>
        <v>#REF!</v>
      </c>
      <c r="B1382" s="63" t="e">
        <f>IF(#REF!&lt;&gt;"",#REF!,"")</f>
        <v>#REF!</v>
      </c>
      <c r="C1382" s="63" t="e">
        <f>IF(#REF!&lt;&gt;"",#REF!,"")</f>
        <v>#REF!</v>
      </c>
      <c r="D1382" s="63" t="e">
        <f>IF(#REF!&lt;&gt;"",#REF!,"")</f>
        <v>#REF!</v>
      </c>
      <c r="E1382" s="63" t="e">
        <f>IF(#REF!&lt;&gt;"",#REF!,"")</f>
        <v>#REF!</v>
      </c>
      <c r="F1382" s="63" t="e">
        <f>IF(#REF!&lt;&gt;"",#REF!,"")</f>
        <v>#REF!</v>
      </c>
      <c r="G1382" s="64" t="e">
        <f>IF(#REF!&lt;&gt;"",#REF!,"")</f>
        <v>#REF!</v>
      </c>
      <c r="H1382" s="64" t="e">
        <f>IF(#REF!&lt;&gt;"",#REF!,"")</f>
        <v>#REF!</v>
      </c>
      <c r="I1382" s="64" t="e">
        <f>IF(ISNA(VLOOKUP(B1382,Base!$B$3:$I$198,8,0)),"",IF(VLOOKUP(B1382,Base!$B$3:$I$198,8,0)&gt;42468,VLOOKUP(B1382,Base!$B$3:$I$198,8,0),""))</f>
        <v>#REF!</v>
      </c>
      <c r="J1382" s="63" t="e">
        <f t="shared" si="42"/>
        <v>#REF!</v>
      </c>
      <c r="K1382" s="69" t="e">
        <f t="shared" si="43"/>
        <v>#REF!</v>
      </c>
    </row>
    <row r="1383" spans="1:11" x14ac:dyDescent="0.25">
      <c r="A1383" s="63" t="e">
        <f>IF(#REF!&lt;&gt;"",#REF!,"")</f>
        <v>#REF!</v>
      </c>
      <c r="B1383" s="63" t="e">
        <f>IF(#REF!&lt;&gt;"",#REF!,"")</f>
        <v>#REF!</v>
      </c>
      <c r="C1383" s="63" t="e">
        <f>IF(#REF!&lt;&gt;"",#REF!,"")</f>
        <v>#REF!</v>
      </c>
      <c r="D1383" s="63" t="e">
        <f>IF(#REF!&lt;&gt;"",#REF!,"")</f>
        <v>#REF!</v>
      </c>
      <c r="E1383" s="63" t="e">
        <f>IF(#REF!&lt;&gt;"",#REF!,"")</f>
        <v>#REF!</v>
      </c>
      <c r="F1383" s="63" t="e">
        <f>IF(#REF!&lt;&gt;"",#REF!,"")</f>
        <v>#REF!</v>
      </c>
      <c r="G1383" s="64" t="e">
        <f>IF(#REF!&lt;&gt;"",#REF!,"")</f>
        <v>#REF!</v>
      </c>
      <c r="H1383" s="64" t="e">
        <f>IF(#REF!&lt;&gt;"",#REF!,"")</f>
        <v>#REF!</v>
      </c>
      <c r="I1383" s="64" t="e">
        <f>IF(ISNA(VLOOKUP(B1383,Base!$B$3:$I$198,8,0)),"",IF(VLOOKUP(B1383,Base!$B$3:$I$198,8,0)&gt;42468,VLOOKUP(B1383,Base!$B$3:$I$198,8,0),""))</f>
        <v>#REF!</v>
      </c>
      <c r="J1383" s="63" t="e">
        <f t="shared" si="42"/>
        <v>#REF!</v>
      </c>
      <c r="K1383" s="69" t="e">
        <f t="shared" si="43"/>
        <v>#REF!</v>
      </c>
    </row>
    <row r="1384" spans="1:11" x14ac:dyDescent="0.25">
      <c r="A1384" s="63" t="e">
        <f>IF(#REF!&lt;&gt;"",#REF!,"")</f>
        <v>#REF!</v>
      </c>
      <c r="B1384" s="63" t="e">
        <f>IF(#REF!&lt;&gt;"",#REF!,"")</f>
        <v>#REF!</v>
      </c>
      <c r="C1384" s="63" t="e">
        <f>IF(#REF!&lt;&gt;"",#REF!,"")</f>
        <v>#REF!</v>
      </c>
      <c r="D1384" s="63" t="e">
        <f>IF(#REF!&lt;&gt;"",#REF!,"")</f>
        <v>#REF!</v>
      </c>
      <c r="E1384" s="63" t="e">
        <f>IF(#REF!&lt;&gt;"",#REF!,"")</f>
        <v>#REF!</v>
      </c>
      <c r="F1384" s="63" t="e">
        <f>IF(#REF!&lt;&gt;"",#REF!,"")</f>
        <v>#REF!</v>
      </c>
      <c r="G1384" s="64" t="e">
        <f>IF(#REF!&lt;&gt;"",#REF!,"")</f>
        <v>#REF!</v>
      </c>
      <c r="H1384" s="64" t="e">
        <f>IF(#REF!&lt;&gt;"",#REF!,"")</f>
        <v>#REF!</v>
      </c>
      <c r="I1384" s="64" t="e">
        <f>IF(ISNA(VLOOKUP(B1384,Base!$B$3:$I$198,8,0)),"",IF(VLOOKUP(B1384,Base!$B$3:$I$198,8,0)&gt;42468,VLOOKUP(B1384,Base!$B$3:$I$198,8,0),""))</f>
        <v>#REF!</v>
      </c>
      <c r="J1384" s="63" t="e">
        <f t="shared" si="42"/>
        <v>#REF!</v>
      </c>
      <c r="K1384" s="69" t="e">
        <f t="shared" si="43"/>
        <v>#REF!</v>
      </c>
    </row>
    <row r="1385" spans="1:11" x14ac:dyDescent="0.25">
      <c r="A1385" s="63" t="e">
        <f>IF(#REF!&lt;&gt;"",#REF!,"")</f>
        <v>#REF!</v>
      </c>
      <c r="B1385" s="63" t="e">
        <f>IF(#REF!&lt;&gt;"",#REF!,"")</f>
        <v>#REF!</v>
      </c>
      <c r="C1385" s="63" t="e">
        <f>IF(#REF!&lt;&gt;"",#REF!,"")</f>
        <v>#REF!</v>
      </c>
      <c r="D1385" s="63" t="e">
        <f>IF(#REF!&lt;&gt;"",#REF!,"")</f>
        <v>#REF!</v>
      </c>
      <c r="E1385" s="63" t="e">
        <f>IF(#REF!&lt;&gt;"",#REF!,"")</f>
        <v>#REF!</v>
      </c>
      <c r="F1385" s="63" t="e">
        <f>IF(#REF!&lt;&gt;"",#REF!,"")</f>
        <v>#REF!</v>
      </c>
      <c r="G1385" s="64" t="e">
        <f>IF(#REF!&lt;&gt;"",#REF!,"")</f>
        <v>#REF!</v>
      </c>
      <c r="H1385" s="64" t="e">
        <f>IF(#REF!&lt;&gt;"",#REF!,"")</f>
        <v>#REF!</v>
      </c>
      <c r="I1385" s="64" t="e">
        <f>IF(ISNA(VLOOKUP(B1385,Base!$B$3:$I$198,8,0)),"",IF(VLOOKUP(B1385,Base!$B$3:$I$198,8,0)&gt;42468,VLOOKUP(B1385,Base!$B$3:$I$198,8,0),""))</f>
        <v>#REF!</v>
      </c>
      <c r="J1385" s="63" t="e">
        <f t="shared" si="42"/>
        <v>#REF!</v>
      </c>
      <c r="K1385" s="69" t="e">
        <f t="shared" si="43"/>
        <v>#REF!</v>
      </c>
    </row>
    <row r="1386" spans="1:11" x14ac:dyDescent="0.25">
      <c r="A1386" s="63" t="e">
        <f>IF(#REF!&lt;&gt;"",#REF!,"")</f>
        <v>#REF!</v>
      </c>
      <c r="B1386" s="63" t="e">
        <f>IF(#REF!&lt;&gt;"",#REF!,"")</f>
        <v>#REF!</v>
      </c>
      <c r="C1386" s="63" t="e">
        <f>IF(#REF!&lt;&gt;"",#REF!,"")</f>
        <v>#REF!</v>
      </c>
      <c r="D1386" s="63" t="e">
        <f>IF(#REF!&lt;&gt;"",#REF!,"")</f>
        <v>#REF!</v>
      </c>
      <c r="E1386" s="63" t="e">
        <f>IF(#REF!&lt;&gt;"",#REF!,"")</f>
        <v>#REF!</v>
      </c>
      <c r="F1386" s="63" t="e">
        <f>IF(#REF!&lt;&gt;"",#REF!,"")</f>
        <v>#REF!</v>
      </c>
      <c r="G1386" s="64" t="e">
        <f>IF(#REF!&lt;&gt;"",#REF!,"")</f>
        <v>#REF!</v>
      </c>
      <c r="H1386" s="64" t="e">
        <f>IF(#REF!&lt;&gt;"",#REF!,"")</f>
        <v>#REF!</v>
      </c>
      <c r="I1386" s="64" t="e">
        <f>IF(ISNA(VLOOKUP(B1386,Base!$B$3:$I$198,8,0)),"",IF(VLOOKUP(B1386,Base!$B$3:$I$198,8,0)&gt;42468,VLOOKUP(B1386,Base!$B$3:$I$198,8,0),""))</f>
        <v>#REF!</v>
      </c>
      <c r="J1386" s="63" t="e">
        <f t="shared" si="42"/>
        <v>#REF!</v>
      </c>
      <c r="K1386" s="69" t="e">
        <f t="shared" si="43"/>
        <v>#REF!</v>
      </c>
    </row>
    <row r="1387" spans="1:11" x14ac:dyDescent="0.25">
      <c r="A1387" s="63" t="e">
        <f>IF(#REF!&lt;&gt;"",#REF!,"")</f>
        <v>#REF!</v>
      </c>
      <c r="B1387" s="63" t="e">
        <f>IF(#REF!&lt;&gt;"",#REF!,"")</f>
        <v>#REF!</v>
      </c>
      <c r="C1387" s="63" t="e">
        <f>IF(#REF!&lt;&gt;"",#REF!,"")</f>
        <v>#REF!</v>
      </c>
      <c r="D1387" s="63" t="e">
        <f>IF(#REF!&lt;&gt;"",#REF!,"")</f>
        <v>#REF!</v>
      </c>
      <c r="E1387" s="63" t="e">
        <f>IF(#REF!&lt;&gt;"",#REF!,"")</f>
        <v>#REF!</v>
      </c>
      <c r="F1387" s="63" t="e">
        <f>IF(#REF!&lt;&gt;"",#REF!,"")</f>
        <v>#REF!</v>
      </c>
      <c r="G1387" s="64" t="e">
        <f>IF(#REF!&lt;&gt;"",#REF!,"")</f>
        <v>#REF!</v>
      </c>
      <c r="H1387" s="64" t="e">
        <f>IF(#REF!&lt;&gt;"",#REF!,"")</f>
        <v>#REF!</v>
      </c>
      <c r="I1387" s="64" t="e">
        <f>IF(ISNA(VLOOKUP(B1387,Base!$B$3:$I$198,8,0)),"",IF(VLOOKUP(B1387,Base!$B$3:$I$198,8,0)&gt;42468,VLOOKUP(B1387,Base!$B$3:$I$198,8,0),""))</f>
        <v>#REF!</v>
      </c>
      <c r="J1387" s="63" t="e">
        <f t="shared" si="42"/>
        <v>#REF!</v>
      </c>
      <c r="K1387" s="69" t="e">
        <f t="shared" si="43"/>
        <v>#REF!</v>
      </c>
    </row>
    <row r="1388" spans="1:11" x14ac:dyDescent="0.25">
      <c r="A1388" s="63" t="e">
        <f>IF(#REF!&lt;&gt;"",#REF!,"")</f>
        <v>#REF!</v>
      </c>
      <c r="B1388" s="63" t="e">
        <f>IF(#REF!&lt;&gt;"",#REF!,"")</f>
        <v>#REF!</v>
      </c>
      <c r="C1388" s="63" t="e">
        <f>IF(#REF!&lt;&gt;"",#REF!,"")</f>
        <v>#REF!</v>
      </c>
      <c r="D1388" s="63" t="e">
        <f>IF(#REF!&lt;&gt;"",#REF!,"")</f>
        <v>#REF!</v>
      </c>
      <c r="E1388" s="63" t="e">
        <f>IF(#REF!&lt;&gt;"",#REF!,"")</f>
        <v>#REF!</v>
      </c>
      <c r="F1388" s="63" t="e">
        <f>IF(#REF!&lt;&gt;"",#REF!,"")</f>
        <v>#REF!</v>
      </c>
      <c r="G1388" s="64" t="e">
        <f>IF(#REF!&lt;&gt;"",#REF!,"")</f>
        <v>#REF!</v>
      </c>
      <c r="H1388" s="64" t="e">
        <f>IF(#REF!&lt;&gt;"",#REF!,"")</f>
        <v>#REF!</v>
      </c>
      <c r="I1388" s="64" t="e">
        <f>IF(ISNA(VLOOKUP(B1388,Base!$B$3:$I$198,8,0)),"",IF(VLOOKUP(B1388,Base!$B$3:$I$198,8,0)&gt;42468,VLOOKUP(B1388,Base!$B$3:$I$198,8,0),""))</f>
        <v>#REF!</v>
      </c>
      <c r="J1388" s="63" t="e">
        <f t="shared" si="42"/>
        <v>#REF!</v>
      </c>
      <c r="K1388" s="69" t="e">
        <f t="shared" si="43"/>
        <v>#REF!</v>
      </c>
    </row>
    <row r="1389" spans="1:11" x14ac:dyDescent="0.25">
      <c r="A1389" s="63" t="e">
        <f>IF(#REF!&lt;&gt;"",#REF!,"")</f>
        <v>#REF!</v>
      </c>
      <c r="B1389" s="63" t="e">
        <f>IF(#REF!&lt;&gt;"",#REF!,"")</f>
        <v>#REF!</v>
      </c>
      <c r="C1389" s="63" t="e">
        <f>IF(#REF!&lt;&gt;"",#REF!,"")</f>
        <v>#REF!</v>
      </c>
      <c r="D1389" s="63" t="e">
        <f>IF(#REF!&lt;&gt;"",#REF!,"")</f>
        <v>#REF!</v>
      </c>
      <c r="E1389" s="63" t="e">
        <f>IF(#REF!&lt;&gt;"",#REF!,"")</f>
        <v>#REF!</v>
      </c>
      <c r="F1389" s="63" t="e">
        <f>IF(#REF!&lt;&gt;"",#REF!,"")</f>
        <v>#REF!</v>
      </c>
      <c r="G1389" s="64" t="e">
        <f>IF(#REF!&lt;&gt;"",#REF!,"")</f>
        <v>#REF!</v>
      </c>
      <c r="H1389" s="64" t="e">
        <f>IF(#REF!&lt;&gt;"",#REF!,"")</f>
        <v>#REF!</v>
      </c>
      <c r="I1389" s="64" t="e">
        <f>IF(ISNA(VLOOKUP(B1389,Base!$B$3:$I$198,8,0)),"",IF(VLOOKUP(B1389,Base!$B$3:$I$198,8,0)&gt;42468,VLOOKUP(B1389,Base!$B$3:$I$198,8,0),""))</f>
        <v>#REF!</v>
      </c>
      <c r="J1389" s="63" t="e">
        <f t="shared" si="42"/>
        <v>#REF!</v>
      </c>
      <c r="K1389" s="69" t="e">
        <f t="shared" si="43"/>
        <v>#REF!</v>
      </c>
    </row>
    <row r="1390" spans="1:11" x14ac:dyDescent="0.25">
      <c r="A1390" s="63" t="e">
        <f>IF(#REF!&lt;&gt;"",#REF!,"")</f>
        <v>#REF!</v>
      </c>
      <c r="B1390" s="63" t="e">
        <f>IF(#REF!&lt;&gt;"",#REF!,"")</f>
        <v>#REF!</v>
      </c>
      <c r="C1390" s="63" t="e">
        <f>IF(#REF!&lt;&gt;"",#REF!,"")</f>
        <v>#REF!</v>
      </c>
      <c r="D1390" s="63" t="e">
        <f>IF(#REF!&lt;&gt;"",#REF!,"")</f>
        <v>#REF!</v>
      </c>
      <c r="E1390" s="63" t="e">
        <f>IF(#REF!&lt;&gt;"",#REF!,"")</f>
        <v>#REF!</v>
      </c>
      <c r="F1390" s="63" t="e">
        <f>IF(#REF!&lt;&gt;"",#REF!,"")</f>
        <v>#REF!</v>
      </c>
      <c r="G1390" s="64" t="e">
        <f>IF(#REF!&lt;&gt;"",#REF!,"")</f>
        <v>#REF!</v>
      </c>
      <c r="H1390" s="64" t="e">
        <f>IF(#REF!&lt;&gt;"",#REF!,"")</f>
        <v>#REF!</v>
      </c>
      <c r="I1390" s="64" t="e">
        <f>IF(ISNA(VLOOKUP(B1390,Base!$B$3:$I$198,8,0)),"",IF(VLOOKUP(B1390,Base!$B$3:$I$198,8,0)&gt;42468,VLOOKUP(B1390,Base!$B$3:$I$198,8,0),""))</f>
        <v>#REF!</v>
      </c>
      <c r="J1390" s="63" t="e">
        <f t="shared" si="42"/>
        <v>#REF!</v>
      </c>
      <c r="K1390" s="69" t="e">
        <f t="shared" si="43"/>
        <v>#REF!</v>
      </c>
    </row>
    <row r="1391" spans="1:11" x14ac:dyDescent="0.25">
      <c r="A1391" s="63" t="e">
        <f>IF(#REF!&lt;&gt;"",#REF!,"")</f>
        <v>#REF!</v>
      </c>
      <c r="B1391" s="63" t="e">
        <f>IF(#REF!&lt;&gt;"",#REF!,"")</f>
        <v>#REF!</v>
      </c>
      <c r="C1391" s="63" t="e">
        <f>IF(#REF!&lt;&gt;"",#REF!,"")</f>
        <v>#REF!</v>
      </c>
      <c r="D1391" s="63" t="e">
        <f>IF(#REF!&lt;&gt;"",#REF!,"")</f>
        <v>#REF!</v>
      </c>
      <c r="E1391" s="63" t="e">
        <f>IF(#REF!&lt;&gt;"",#REF!,"")</f>
        <v>#REF!</v>
      </c>
      <c r="F1391" s="63" t="e">
        <f>IF(#REF!&lt;&gt;"",#REF!,"")</f>
        <v>#REF!</v>
      </c>
      <c r="G1391" s="64" t="e">
        <f>IF(#REF!&lt;&gt;"",#REF!,"")</f>
        <v>#REF!</v>
      </c>
      <c r="H1391" s="64" t="e">
        <f>IF(#REF!&lt;&gt;"",#REF!,"")</f>
        <v>#REF!</v>
      </c>
      <c r="I1391" s="64" t="e">
        <f>IF(ISNA(VLOOKUP(B1391,Base!$B$3:$I$198,8,0)),"",IF(VLOOKUP(B1391,Base!$B$3:$I$198,8,0)&gt;42468,VLOOKUP(B1391,Base!$B$3:$I$198,8,0),""))</f>
        <v>#REF!</v>
      </c>
      <c r="J1391" s="63" t="e">
        <f t="shared" si="42"/>
        <v>#REF!</v>
      </c>
      <c r="K1391" s="69" t="e">
        <f t="shared" si="43"/>
        <v>#REF!</v>
      </c>
    </row>
    <row r="1392" spans="1:11" x14ac:dyDescent="0.25">
      <c r="A1392" s="63" t="e">
        <f>IF(#REF!&lt;&gt;"",#REF!,"")</f>
        <v>#REF!</v>
      </c>
      <c r="B1392" s="63" t="e">
        <f>IF(#REF!&lt;&gt;"",#REF!,"")</f>
        <v>#REF!</v>
      </c>
      <c r="C1392" s="63" t="e">
        <f>IF(#REF!&lt;&gt;"",#REF!,"")</f>
        <v>#REF!</v>
      </c>
      <c r="D1392" s="63" t="e">
        <f>IF(#REF!&lt;&gt;"",#REF!,"")</f>
        <v>#REF!</v>
      </c>
      <c r="E1392" s="63" t="e">
        <f>IF(#REF!&lt;&gt;"",#REF!,"")</f>
        <v>#REF!</v>
      </c>
      <c r="F1392" s="63" t="e">
        <f>IF(#REF!&lt;&gt;"",#REF!,"")</f>
        <v>#REF!</v>
      </c>
      <c r="G1392" s="64" t="e">
        <f>IF(#REF!&lt;&gt;"",#REF!,"")</f>
        <v>#REF!</v>
      </c>
      <c r="H1392" s="64" t="e">
        <f>IF(#REF!&lt;&gt;"",#REF!,"")</f>
        <v>#REF!</v>
      </c>
      <c r="I1392" s="64" t="e">
        <f>IF(ISNA(VLOOKUP(B1392,Base!$B$3:$I$198,8,0)),"",IF(VLOOKUP(B1392,Base!$B$3:$I$198,8,0)&gt;42468,VLOOKUP(B1392,Base!$B$3:$I$198,8,0),""))</f>
        <v>#REF!</v>
      </c>
      <c r="J1392" s="63" t="e">
        <f t="shared" si="42"/>
        <v>#REF!</v>
      </c>
      <c r="K1392" s="69" t="e">
        <f t="shared" si="43"/>
        <v>#REF!</v>
      </c>
    </row>
    <row r="1393" spans="1:11" x14ac:dyDescent="0.25">
      <c r="A1393" s="63" t="e">
        <f>IF(#REF!&lt;&gt;"",#REF!,"")</f>
        <v>#REF!</v>
      </c>
      <c r="B1393" s="63" t="e">
        <f>IF(#REF!&lt;&gt;"",#REF!,"")</f>
        <v>#REF!</v>
      </c>
      <c r="C1393" s="63" t="e">
        <f>IF(#REF!&lt;&gt;"",#REF!,"")</f>
        <v>#REF!</v>
      </c>
      <c r="D1393" s="63" t="e">
        <f>IF(#REF!&lt;&gt;"",#REF!,"")</f>
        <v>#REF!</v>
      </c>
      <c r="E1393" s="63" t="e">
        <f>IF(#REF!&lt;&gt;"",#REF!,"")</f>
        <v>#REF!</v>
      </c>
      <c r="F1393" s="63" t="e">
        <f>IF(#REF!&lt;&gt;"",#REF!,"")</f>
        <v>#REF!</v>
      </c>
      <c r="G1393" s="64" t="e">
        <f>IF(#REF!&lt;&gt;"",#REF!,"")</f>
        <v>#REF!</v>
      </c>
      <c r="H1393" s="64" t="e">
        <f>IF(#REF!&lt;&gt;"",#REF!,"")</f>
        <v>#REF!</v>
      </c>
      <c r="I1393" s="64" t="e">
        <f>IF(ISNA(VLOOKUP(B1393,Base!$B$3:$I$198,8,0)),"",IF(VLOOKUP(B1393,Base!$B$3:$I$198,8,0)&gt;42468,VLOOKUP(B1393,Base!$B$3:$I$198,8,0),""))</f>
        <v>#REF!</v>
      </c>
      <c r="J1393" s="63" t="e">
        <f t="shared" si="42"/>
        <v>#REF!</v>
      </c>
      <c r="K1393" s="69" t="e">
        <f t="shared" si="43"/>
        <v>#REF!</v>
      </c>
    </row>
    <row r="1394" spans="1:11" x14ac:dyDescent="0.25">
      <c r="A1394" s="63" t="e">
        <f>IF(#REF!&lt;&gt;"",#REF!,"")</f>
        <v>#REF!</v>
      </c>
      <c r="B1394" s="63" t="e">
        <f>IF(#REF!&lt;&gt;"",#REF!,"")</f>
        <v>#REF!</v>
      </c>
      <c r="C1394" s="63" t="e">
        <f>IF(#REF!&lt;&gt;"",#REF!,"")</f>
        <v>#REF!</v>
      </c>
      <c r="D1394" s="63" t="e">
        <f>IF(#REF!&lt;&gt;"",#REF!,"")</f>
        <v>#REF!</v>
      </c>
      <c r="E1394" s="63" t="e">
        <f>IF(#REF!&lt;&gt;"",#REF!,"")</f>
        <v>#REF!</v>
      </c>
      <c r="F1394" s="63" t="e">
        <f>IF(#REF!&lt;&gt;"",#REF!,"")</f>
        <v>#REF!</v>
      </c>
      <c r="G1394" s="64" t="e">
        <f>IF(#REF!&lt;&gt;"",#REF!,"")</f>
        <v>#REF!</v>
      </c>
      <c r="H1394" s="64" t="e">
        <f>IF(#REF!&lt;&gt;"",#REF!,"")</f>
        <v>#REF!</v>
      </c>
      <c r="I1394" s="64" t="e">
        <f>IF(ISNA(VLOOKUP(B1394,Base!$B$3:$I$198,8,0)),"",IF(VLOOKUP(B1394,Base!$B$3:$I$198,8,0)&gt;42468,VLOOKUP(B1394,Base!$B$3:$I$198,8,0),""))</f>
        <v>#REF!</v>
      </c>
      <c r="J1394" s="63" t="e">
        <f t="shared" si="42"/>
        <v>#REF!</v>
      </c>
      <c r="K1394" s="69" t="e">
        <f t="shared" si="43"/>
        <v>#REF!</v>
      </c>
    </row>
    <row r="1395" spans="1:11" x14ac:dyDescent="0.25">
      <c r="A1395" s="63" t="e">
        <f>IF(#REF!&lt;&gt;"",#REF!,"")</f>
        <v>#REF!</v>
      </c>
      <c r="B1395" s="63" t="e">
        <f>IF(#REF!&lt;&gt;"",#REF!,"")</f>
        <v>#REF!</v>
      </c>
      <c r="C1395" s="63" t="e">
        <f>IF(#REF!&lt;&gt;"",#REF!,"")</f>
        <v>#REF!</v>
      </c>
      <c r="D1395" s="63" t="e">
        <f>IF(#REF!&lt;&gt;"",#REF!,"")</f>
        <v>#REF!</v>
      </c>
      <c r="E1395" s="63" t="e">
        <f>IF(#REF!&lt;&gt;"",#REF!,"")</f>
        <v>#REF!</v>
      </c>
      <c r="F1395" s="63" t="e">
        <f>IF(#REF!&lt;&gt;"",#REF!,"")</f>
        <v>#REF!</v>
      </c>
      <c r="G1395" s="64" t="e">
        <f>IF(#REF!&lt;&gt;"",#REF!,"")</f>
        <v>#REF!</v>
      </c>
      <c r="H1395" s="64" t="e">
        <f>IF(#REF!&lt;&gt;"",#REF!,"")</f>
        <v>#REF!</v>
      </c>
      <c r="I1395" s="64" t="e">
        <f>IF(ISNA(VLOOKUP(B1395,Base!$B$3:$I$198,8,0)),"",IF(VLOOKUP(B1395,Base!$B$3:$I$198,8,0)&gt;42468,VLOOKUP(B1395,Base!$B$3:$I$198,8,0),""))</f>
        <v>#REF!</v>
      </c>
      <c r="J1395" s="63" t="e">
        <f t="shared" si="42"/>
        <v>#REF!</v>
      </c>
      <c r="K1395" s="69" t="e">
        <f t="shared" si="43"/>
        <v>#REF!</v>
      </c>
    </row>
    <row r="1396" spans="1:11" x14ac:dyDescent="0.25">
      <c r="A1396" s="63" t="e">
        <f>IF(#REF!&lt;&gt;"",#REF!,"")</f>
        <v>#REF!</v>
      </c>
      <c r="B1396" s="63" t="e">
        <f>IF(#REF!&lt;&gt;"",#REF!,"")</f>
        <v>#REF!</v>
      </c>
      <c r="C1396" s="63" t="e">
        <f>IF(#REF!&lt;&gt;"",#REF!,"")</f>
        <v>#REF!</v>
      </c>
      <c r="D1396" s="63" t="e">
        <f>IF(#REF!&lt;&gt;"",#REF!,"")</f>
        <v>#REF!</v>
      </c>
      <c r="E1396" s="63" t="e">
        <f>IF(#REF!&lt;&gt;"",#REF!,"")</f>
        <v>#REF!</v>
      </c>
      <c r="F1396" s="63" t="e">
        <f>IF(#REF!&lt;&gt;"",#REF!,"")</f>
        <v>#REF!</v>
      </c>
      <c r="G1396" s="64" t="e">
        <f>IF(#REF!&lt;&gt;"",#REF!,"")</f>
        <v>#REF!</v>
      </c>
      <c r="H1396" s="64" t="e">
        <f>IF(#REF!&lt;&gt;"",#REF!,"")</f>
        <v>#REF!</v>
      </c>
      <c r="I1396" s="64" t="e">
        <f>IF(ISNA(VLOOKUP(B1396,Base!$B$3:$I$198,8,0)),"",IF(VLOOKUP(B1396,Base!$B$3:$I$198,8,0)&gt;42468,VLOOKUP(B1396,Base!$B$3:$I$198,8,0),""))</f>
        <v>#REF!</v>
      </c>
      <c r="J1396" s="63" t="e">
        <f t="shared" si="42"/>
        <v>#REF!</v>
      </c>
      <c r="K1396" s="69" t="e">
        <f t="shared" si="43"/>
        <v>#REF!</v>
      </c>
    </row>
    <row r="1397" spans="1:11" x14ac:dyDescent="0.25">
      <c r="A1397" s="63" t="e">
        <f>IF(#REF!&lt;&gt;"",#REF!,"")</f>
        <v>#REF!</v>
      </c>
      <c r="B1397" s="63" t="e">
        <f>IF(#REF!&lt;&gt;"",#REF!,"")</f>
        <v>#REF!</v>
      </c>
      <c r="C1397" s="63" t="e">
        <f>IF(#REF!&lt;&gt;"",#REF!,"")</f>
        <v>#REF!</v>
      </c>
      <c r="D1397" s="63" t="e">
        <f>IF(#REF!&lt;&gt;"",#REF!,"")</f>
        <v>#REF!</v>
      </c>
      <c r="E1397" s="63" t="e">
        <f>IF(#REF!&lt;&gt;"",#REF!,"")</f>
        <v>#REF!</v>
      </c>
      <c r="F1397" s="63" t="e">
        <f>IF(#REF!&lt;&gt;"",#REF!,"")</f>
        <v>#REF!</v>
      </c>
      <c r="G1397" s="64" t="e">
        <f>IF(#REF!&lt;&gt;"",#REF!,"")</f>
        <v>#REF!</v>
      </c>
      <c r="H1397" s="64" t="e">
        <f>IF(#REF!&lt;&gt;"",#REF!,"")</f>
        <v>#REF!</v>
      </c>
      <c r="I1397" s="64" t="e">
        <f>IF(ISNA(VLOOKUP(B1397,Base!$B$3:$I$198,8,0)),"",IF(VLOOKUP(B1397,Base!$B$3:$I$198,8,0)&gt;42468,VLOOKUP(B1397,Base!$B$3:$I$198,8,0),""))</f>
        <v>#REF!</v>
      </c>
      <c r="J1397" s="63" t="e">
        <f t="shared" si="42"/>
        <v>#REF!</v>
      </c>
      <c r="K1397" s="69" t="e">
        <f t="shared" si="43"/>
        <v>#REF!</v>
      </c>
    </row>
    <row r="1398" spans="1:11" x14ac:dyDescent="0.25">
      <c r="A1398" s="63" t="e">
        <f>IF(#REF!&lt;&gt;"",#REF!,"")</f>
        <v>#REF!</v>
      </c>
      <c r="B1398" s="63" t="e">
        <f>IF(#REF!&lt;&gt;"",#REF!,"")</f>
        <v>#REF!</v>
      </c>
      <c r="C1398" s="63" t="e">
        <f>IF(#REF!&lt;&gt;"",#REF!,"")</f>
        <v>#REF!</v>
      </c>
      <c r="D1398" s="63" t="e">
        <f>IF(#REF!&lt;&gt;"",#REF!,"")</f>
        <v>#REF!</v>
      </c>
      <c r="E1398" s="63" t="e">
        <f>IF(#REF!&lt;&gt;"",#REF!,"")</f>
        <v>#REF!</v>
      </c>
      <c r="F1398" s="63" t="e">
        <f>IF(#REF!&lt;&gt;"",#REF!,"")</f>
        <v>#REF!</v>
      </c>
      <c r="G1398" s="64" t="e">
        <f>IF(#REF!&lt;&gt;"",#REF!,"")</f>
        <v>#REF!</v>
      </c>
      <c r="H1398" s="64" t="e">
        <f>IF(#REF!&lt;&gt;"",#REF!,"")</f>
        <v>#REF!</v>
      </c>
      <c r="I1398" s="64" t="e">
        <f>IF(ISNA(VLOOKUP(B1398,Base!$B$3:$I$198,8,0)),"",IF(VLOOKUP(B1398,Base!$B$3:$I$198,8,0)&gt;42468,VLOOKUP(B1398,Base!$B$3:$I$198,8,0),""))</f>
        <v>#REF!</v>
      </c>
      <c r="J1398" s="63" t="e">
        <f t="shared" si="42"/>
        <v>#REF!</v>
      </c>
      <c r="K1398" s="69" t="e">
        <f t="shared" si="43"/>
        <v>#REF!</v>
      </c>
    </row>
    <row r="1399" spans="1:11" x14ac:dyDescent="0.25">
      <c r="A1399" s="63" t="e">
        <f>IF(#REF!&lt;&gt;"",#REF!,"")</f>
        <v>#REF!</v>
      </c>
      <c r="B1399" s="63" t="e">
        <f>IF(#REF!&lt;&gt;"",#REF!,"")</f>
        <v>#REF!</v>
      </c>
      <c r="C1399" s="63" t="e">
        <f>IF(#REF!&lt;&gt;"",#REF!,"")</f>
        <v>#REF!</v>
      </c>
      <c r="D1399" s="63" t="e">
        <f>IF(#REF!&lt;&gt;"",#REF!,"")</f>
        <v>#REF!</v>
      </c>
      <c r="E1399" s="63" t="e">
        <f>IF(#REF!&lt;&gt;"",#REF!,"")</f>
        <v>#REF!</v>
      </c>
      <c r="F1399" s="63" t="e">
        <f>IF(#REF!&lt;&gt;"",#REF!,"")</f>
        <v>#REF!</v>
      </c>
      <c r="G1399" s="64" t="e">
        <f>IF(#REF!&lt;&gt;"",#REF!,"")</f>
        <v>#REF!</v>
      </c>
      <c r="H1399" s="64" t="e">
        <f>IF(#REF!&lt;&gt;"",#REF!,"")</f>
        <v>#REF!</v>
      </c>
      <c r="I1399" s="64" t="e">
        <f>IF(ISNA(VLOOKUP(B1399,Base!$B$3:$I$198,8,0)),"",IF(VLOOKUP(B1399,Base!$B$3:$I$198,8,0)&gt;42468,VLOOKUP(B1399,Base!$B$3:$I$198,8,0),""))</f>
        <v>#REF!</v>
      </c>
      <c r="J1399" s="63" t="e">
        <f t="shared" si="42"/>
        <v>#REF!</v>
      </c>
      <c r="K1399" s="69" t="e">
        <f t="shared" si="43"/>
        <v>#REF!</v>
      </c>
    </row>
    <row r="1400" spans="1:11" x14ac:dyDescent="0.25">
      <c r="A1400" s="63" t="e">
        <f>IF(#REF!&lt;&gt;"",#REF!,"")</f>
        <v>#REF!</v>
      </c>
      <c r="B1400" s="63" t="e">
        <f>IF(#REF!&lt;&gt;"",#REF!,"")</f>
        <v>#REF!</v>
      </c>
      <c r="C1400" s="63" t="e">
        <f>IF(#REF!&lt;&gt;"",#REF!,"")</f>
        <v>#REF!</v>
      </c>
      <c r="D1400" s="63" t="e">
        <f>IF(#REF!&lt;&gt;"",#REF!,"")</f>
        <v>#REF!</v>
      </c>
      <c r="E1400" s="63" t="e">
        <f>IF(#REF!&lt;&gt;"",#REF!,"")</f>
        <v>#REF!</v>
      </c>
      <c r="F1400" s="63" t="e">
        <f>IF(#REF!&lt;&gt;"",#REF!,"")</f>
        <v>#REF!</v>
      </c>
      <c r="G1400" s="64" t="e">
        <f>IF(#REF!&lt;&gt;"",#REF!,"")</f>
        <v>#REF!</v>
      </c>
      <c r="H1400" s="64" t="e">
        <f>IF(#REF!&lt;&gt;"",#REF!,"")</f>
        <v>#REF!</v>
      </c>
      <c r="I1400" s="64" t="e">
        <f>IF(ISNA(VLOOKUP(B1400,Base!$B$3:$I$198,8,0)),"",IF(VLOOKUP(B1400,Base!$B$3:$I$198,8,0)&gt;42468,VLOOKUP(B1400,Base!$B$3:$I$198,8,0),""))</f>
        <v>#REF!</v>
      </c>
      <c r="J1400" s="63" t="e">
        <f t="shared" si="42"/>
        <v>#REF!</v>
      </c>
      <c r="K1400" s="69" t="e">
        <f t="shared" si="43"/>
        <v>#REF!</v>
      </c>
    </row>
    <row r="1401" spans="1:11" x14ac:dyDescent="0.25">
      <c r="A1401" s="63" t="e">
        <f>IF(#REF!&lt;&gt;"",#REF!,"")</f>
        <v>#REF!</v>
      </c>
      <c r="B1401" s="63" t="e">
        <f>IF(#REF!&lt;&gt;"",#REF!,"")</f>
        <v>#REF!</v>
      </c>
      <c r="C1401" s="63" t="e">
        <f>IF(#REF!&lt;&gt;"",#REF!,"")</f>
        <v>#REF!</v>
      </c>
      <c r="D1401" s="63" t="e">
        <f>IF(#REF!&lt;&gt;"",#REF!,"")</f>
        <v>#REF!</v>
      </c>
      <c r="E1401" s="63" t="e">
        <f>IF(#REF!&lt;&gt;"",#REF!,"")</f>
        <v>#REF!</v>
      </c>
      <c r="F1401" s="63" t="e">
        <f>IF(#REF!&lt;&gt;"",#REF!,"")</f>
        <v>#REF!</v>
      </c>
      <c r="G1401" s="64" t="e">
        <f>IF(#REF!&lt;&gt;"",#REF!,"")</f>
        <v>#REF!</v>
      </c>
      <c r="H1401" s="64" t="e">
        <f>IF(#REF!&lt;&gt;"",#REF!,"")</f>
        <v>#REF!</v>
      </c>
      <c r="I1401" s="64" t="e">
        <f>IF(ISNA(VLOOKUP(B1401,Base!$B$3:$I$198,8,0)),"",IF(VLOOKUP(B1401,Base!$B$3:$I$198,8,0)&gt;42468,VLOOKUP(B1401,Base!$B$3:$I$198,8,0),""))</f>
        <v>#REF!</v>
      </c>
      <c r="J1401" s="63" t="e">
        <f t="shared" si="42"/>
        <v>#REF!</v>
      </c>
      <c r="K1401" s="69" t="e">
        <f t="shared" si="43"/>
        <v>#REF!</v>
      </c>
    </row>
    <row r="1402" spans="1:11" x14ac:dyDescent="0.25">
      <c r="A1402" s="63" t="e">
        <f>IF(#REF!&lt;&gt;"",#REF!,"")</f>
        <v>#REF!</v>
      </c>
      <c r="B1402" s="63" t="e">
        <f>IF(#REF!&lt;&gt;"",#REF!,"")</f>
        <v>#REF!</v>
      </c>
      <c r="C1402" s="63" t="e">
        <f>IF(#REF!&lt;&gt;"",#REF!,"")</f>
        <v>#REF!</v>
      </c>
      <c r="D1402" s="63" t="e">
        <f>IF(#REF!&lt;&gt;"",#REF!,"")</f>
        <v>#REF!</v>
      </c>
      <c r="E1402" s="63" t="e">
        <f>IF(#REF!&lt;&gt;"",#REF!,"")</f>
        <v>#REF!</v>
      </c>
      <c r="F1402" s="63" t="e">
        <f>IF(#REF!&lt;&gt;"",#REF!,"")</f>
        <v>#REF!</v>
      </c>
      <c r="G1402" s="64" t="e">
        <f>IF(#REF!&lt;&gt;"",#REF!,"")</f>
        <v>#REF!</v>
      </c>
      <c r="H1402" s="64" t="e">
        <f>IF(#REF!&lt;&gt;"",#REF!,"")</f>
        <v>#REF!</v>
      </c>
      <c r="I1402" s="64" t="e">
        <f>IF(ISNA(VLOOKUP(B1402,Base!$B$3:$I$198,8,0)),"",IF(VLOOKUP(B1402,Base!$B$3:$I$198,8,0)&gt;42468,VLOOKUP(B1402,Base!$B$3:$I$198,8,0),""))</f>
        <v>#REF!</v>
      </c>
      <c r="J1402" s="63" t="e">
        <f t="shared" si="42"/>
        <v>#REF!</v>
      </c>
      <c r="K1402" s="69" t="e">
        <f t="shared" si="43"/>
        <v>#REF!</v>
      </c>
    </row>
    <row r="1403" spans="1:11" x14ac:dyDescent="0.25">
      <c r="A1403" s="63" t="e">
        <f>IF(#REF!&lt;&gt;"",#REF!,"")</f>
        <v>#REF!</v>
      </c>
      <c r="B1403" s="63" t="e">
        <f>IF(#REF!&lt;&gt;"",#REF!,"")</f>
        <v>#REF!</v>
      </c>
      <c r="C1403" s="63" t="e">
        <f>IF(#REF!&lt;&gt;"",#REF!,"")</f>
        <v>#REF!</v>
      </c>
      <c r="D1403" s="63" t="e">
        <f>IF(#REF!&lt;&gt;"",#REF!,"")</f>
        <v>#REF!</v>
      </c>
      <c r="E1403" s="63" t="e">
        <f>IF(#REF!&lt;&gt;"",#REF!,"")</f>
        <v>#REF!</v>
      </c>
      <c r="F1403" s="63" t="e">
        <f>IF(#REF!&lt;&gt;"",#REF!,"")</f>
        <v>#REF!</v>
      </c>
      <c r="G1403" s="64" t="e">
        <f>IF(#REF!&lt;&gt;"",#REF!,"")</f>
        <v>#REF!</v>
      </c>
      <c r="H1403" s="64" t="e">
        <f>IF(#REF!&lt;&gt;"",#REF!,"")</f>
        <v>#REF!</v>
      </c>
      <c r="I1403" s="64" t="e">
        <f>IF(ISNA(VLOOKUP(B1403,Base!$B$3:$I$198,8,0)),"",IF(VLOOKUP(B1403,Base!$B$3:$I$198,8,0)&gt;42468,VLOOKUP(B1403,Base!$B$3:$I$198,8,0),""))</f>
        <v>#REF!</v>
      </c>
      <c r="J1403" s="63" t="e">
        <f t="shared" si="42"/>
        <v>#REF!</v>
      </c>
      <c r="K1403" s="69" t="e">
        <f t="shared" si="43"/>
        <v>#REF!</v>
      </c>
    </row>
    <row r="1404" spans="1:11" x14ac:dyDescent="0.25">
      <c r="A1404" s="63" t="e">
        <f>IF(#REF!&lt;&gt;"",#REF!,"")</f>
        <v>#REF!</v>
      </c>
      <c r="B1404" s="63" t="e">
        <f>IF(#REF!&lt;&gt;"",#REF!,"")</f>
        <v>#REF!</v>
      </c>
      <c r="C1404" s="63" t="e">
        <f>IF(#REF!&lt;&gt;"",#REF!,"")</f>
        <v>#REF!</v>
      </c>
      <c r="D1404" s="63" t="e">
        <f>IF(#REF!&lt;&gt;"",#REF!,"")</f>
        <v>#REF!</v>
      </c>
      <c r="E1404" s="63" t="e">
        <f>IF(#REF!&lt;&gt;"",#REF!,"")</f>
        <v>#REF!</v>
      </c>
      <c r="F1404" s="63" t="e">
        <f>IF(#REF!&lt;&gt;"",#REF!,"")</f>
        <v>#REF!</v>
      </c>
      <c r="G1404" s="64" t="e">
        <f>IF(#REF!&lt;&gt;"",#REF!,"")</f>
        <v>#REF!</v>
      </c>
      <c r="H1404" s="64" t="e">
        <f>IF(#REF!&lt;&gt;"",#REF!,"")</f>
        <v>#REF!</v>
      </c>
      <c r="I1404" s="64" t="e">
        <f>IF(ISNA(VLOOKUP(B1404,Base!$B$3:$I$198,8,0)),"",IF(VLOOKUP(B1404,Base!$B$3:$I$198,8,0)&gt;42468,VLOOKUP(B1404,Base!$B$3:$I$198,8,0),""))</f>
        <v>#REF!</v>
      </c>
      <c r="J1404" s="63" t="e">
        <f t="shared" si="42"/>
        <v>#REF!</v>
      </c>
      <c r="K1404" s="69" t="e">
        <f t="shared" si="43"/>
        <v>#REF!</v>
      </c>
    </row>
    <row r="1405" spans="1:11" x14ac:dyDescent="0.25">
      <c r="A1405" s="63" t="e">
        <f>IF(#REF!&lt;&gt;"",#REF!,"")</f>
        <v>#REF!</v>
      </c>
      <c r="B1405" s="63" t="e">
        <f>IF(#REF!&lt;&gt;"",#REF!,"")</f>
        <v>#REF!</v>
      </c>
      <c r="C1405" s="63" t="e">
        <f>IF(#REF!&lt;&gt;"",#REF!,"")</f>
        <v>#REF!</v>
      </c>
      <c r="D1405" s="63" t="e">
        <f>IF(#REF!&lt;&gt;"",#REF!,"")</f>
        <v>#REF!</v>
      </c>
      <c r="E1405" s="63" t="e">
        <f>IF(#REF!&lt;&gt;"",#REF!,"")</f>
        <v>#REF!</v>
      </c>
      <c r="F1405" s="63" t="e">
        <f>IF(#REF!&lt;&gt;"",#REF!,"")</f>
        <v>#REF!</v>
      </c>
      <c r="G1405" s="64" t="e">
        <f>IF(#REF!&lt;&gt;"",#REF!,"")</f>
        <v>#REF!</v>
      </c>
      <c r="H1405" s="64" t="e">
        <f>IF(#REF!&lt;&gt;"",#REF!,"")</f>
        <v>#REF!</v>
      </c>
      <c r="I1405" s="64" t="e">
        <f>IF(ISNA(VLOOKUP(B1405,Base!$B$3:$I$198,8,0)),"",IF(VLOOKUP(B1405,Base!$B$3:$I$198,8,0)&gt;42468,VLOOKUP(B1405,Base!$B$3:$I$198,8,0),""))</f>
        <v>#REF!</v>
      </c>
      <c r="J1405" s="63" t="e">
        <f t="shared" si="42"/>
        <v>#REF!</v>
      </c>
      <c r="K1405" s="69" t="e">
        <f t="shared" si="43"/>
        <v>#REF!</v>
      </c>
    </row>
    <row r="1406" spans="1:11" x14ac:dyDescent="0.25">
      <c r="A1406" s="63" t="e">
        <f>IF(#REF!&lt;&gt;"",#REF!,"")</f>
        <v>#REF!</v>
      </c>
      <c r="B1406" s="63" t="e">
        <f>IF(#REF!&lt;&gt;"",#REF!,"")</f>
        <v>#REF!</v>
      </c>
      <c r="C1406" s="63" t="e">
        <f>IF(#REF!&lt;&gt;"",#REF!,"")</f>
        <v>#REF!</v>
      </c>
      <c r="D1406" s="63" t="e">
        <f>IF(#REF!&lt;&gt;"",#REF!,"")</f>
        <v>#REF!</v>
      </c>
      <c r="E1406" s="63" t="e">
        <f>IF(#REF!&lt;&gt;"",#REF!,"")</f>
        <v>#REF!</v>
      </c>
      <c r="F1406" s="63" t="e">
        <f>IF(#REF!&lt;&gt;"",#REF!,"")</f>
        <v>#REF!</v>
      </c>
      <c r="G1406" s="64" t="e">
        <f>IF(#REF!&lt;&gt;"",#REF!,"")</f>
        <v>#REF!</v>
      </c>
      <c r="H1406" s="64" t="e">
        <f>IF(#REF!&lt;&gt;"",#REF!,"")</f>
        <v>#REF!</v>
      </c>
      <c r="I1406" s="64" t="e">
        <f>IF(ISNA(VLOOKUP(B1406,Base!$B$3:$I$198,8,0)),"",IF(VLOOKUP(B1406,Base!$B$3:$I$198,8,0)&gt;42468,VLOOKUP(B1406,Base!$B$3:$I$198,8,0),""))</f>
        <v>#REF!</v>
      </c>
      <c r="J1406" s="63" t="e">
        <f t="shared" si="42"/>
        <v>#REF!</v>
      </c>
      <c r="K1406" s="69" t="e">
        <f t="shared" si="43"/>
        <v>#REF!</v>
      </c>
    </row>
    <row r="1407" spans="1:11" x14ac:dyDescent="0.25">
      <c r="A1407" s="63" t="e">
        <f>IF(#REF!&lt;&gt;"",#REF!,"")</f>
        <v>#REF!</v>
      </c>
      <c r="B1407" s="63" t="e">
        <f>IF(#REF!&lt;&gt;"",#REF!,"")</f>
        <v>#REF!</v>
      </c>
      <c r="C1407" s="63" t="e">
        <f>IF(#REF!&lt;&gt;"",#REF!,"")</f>
        <v>#REF!</v>
      </c>
      <c r="D1407" s="63" t="e">
        <f>IF(#REF!&lt;&gt;"",#REF!,"")</f>
        <v>#REF!</v>
      </c>
      <c r="E1407" s="63" t="e">
        <f>IF(#REF!&lt;&gt;"",#REF!,"")</f>
        <v>#REF!</v>
      </c>
      <c r="F1407" s="63" t="e">
        <f>IF(#REF!&lt;&gt;"",#REF!,"")</f>
        <v>#REF!</v>
      </c>
      <c r="G1407" s="64" t="e">
        <f>IF(#REF!&lt;&gt;"",#REF!,"")</f>
        <v>#REF!</v>
      </c>
      <c r="H1407" s="64" t="e">
        <f>IF(#REF!&lt;&gt;"",#REF!,"")</f>
        <v>#REF!</v>
      </c>
      <c r="I1407" s="64" t="e">
        <f>IF(ISNA(VLOOKUP(B1407,Base!$B$3:$I$198,8,0)),"",IF(VLOOKUP(B1407,Base!$B$3:$I$198,8,0)&gt;42468,VLOOKUP(B1407,Base!$B$3:$I$198,8,0),""))</f>
        <v>#REF!</v>
      </c>
      <c r="J1407" s="63" t="e">
        <f t="shared" si="42"/>
        <v>#REF!</v>
      </c>
      <c r="K1407" s="69" t="e">
        <f t="shared" si="43"/>
        <v>#REF!</v>
      </c>
    </row>
    <row r="1408" spans="1:11" x14ac:dyDescent="0.25">
      <c r="A1408" s="63" t="e">
        <f>IF(#REF!&lt;&gt;"",#REF!,"")</f>
        <v>#REF!</v>
      </c>
      <c r="B1408" s="63" t="e">
        <f>IF(#REF!&lt;&gt;"",#REF!,"")</f>
        <v>#REF!</v>
      </c>
      <c r="C1408" s="63" t="e">
        <f>IF(#REF!&lt;&gt;"",#REF!,"")</f>
        <v>#REF!</v>
      </c>
      <c r="D1408" s="63" t="e">
        <f>IF(#REF!&lt;&gt;"",#REF!,"")</f>
        <v>#REF!</v>
      </c>
      <c r="E1408" s="63" t="e">
        <f>IF(#REF!&lt;&gt;"",#REF!,"")</f>
        <v>#REF!</v>
      </c>
      <c r="F1408" s="63" t="e">
        <f>IF(#REF!&lt;&gt;"",#REF!,"")</f>
        <v>#REF!</v>
      </c>
      <c r="G1408" s="64" t="e">
        <f>IF(#REF!&lt;&gt;"",#REF!,"")</f>
        <v>#REF!</v>
      </c>
      <c r="H1408" s="64" t="e">
        <f>IF(#REF!&lt;&gt;"",#REF!,"")</f>
        <v>#REF!</v>
      </c>
      <c r="I1408" s="64" t="e">
        <f>IF(ISNA(VLOOKUP(B1408,Base!$B$3:$I$198,8,0)),"",IF(VLOOKUP(B1408,Base!$B$3:$I$198,8,0)&gt;42468,VLOOKUP(B1408,Base!$B$3:$I$198,8,0),""))</f>
        <v>#REF!</v>
      </c>
      <c r="J1408" s="63" t="e">
        <f t="shared" si="42"/>
        <v>#REF!</v>
      </c>
      <c r="K1408" s="69" t="e">
        <f t="shared" si="43"/>
        <v>#REF!</v>
      </c>
    </row>
    <row r="1409" spans="1:11" x14ac:dyDescent="0.25">
      <c r="A1409" s="63" t="e">
        <f>IF(#REF!&lt;&gt;"",#REF!,"")</f>
        <v>#REF!</v>
      </c>
      <c r="B1409" s="63" t="e">
        <f>IF(#REF!&lt;&gt;"",#REF!,"")</f>
        <v>#REF!</v>
      </c>
      <c r="C1409" s="63" t="e">
        <f>IF(#REF!&lt;&gt;"",#REF!,"")</f>
        <v>#REF!</v>
      </c>
      <c r="D1409" s="63" t="e">
        <f>IF(#REF!&lt;&gt;"",#REF!,"")</f>
        <v>#REF!</v>
      </c>
      <c r="E1409" s="63" t="e">
        <f>IF(#REF!&lt;&gt;"",#REF!,"")</f>
        <v>#REF!</v>
      </c>
      <c r="F1409" s="63" t="e">
        <f>IF(#REF!&lt;&gt;"",#REF!,"")</f>
        <v>#REF!</v>
      </c>
      <c r="G1409" s="64" t="e">
        <f>IF(#REF!&lt;&gt;"",#REF!,"")</f>
        <v>#REF!</v>
      </c>
      <c r="H1409" s="64" t="e">
        <f>IF(#REF!&lt;&gt;"",#REF!,"")</f>
        <v>#REF!</v>
      </c>
      <c r="I1409" s="64" t="e">
        <f>IF(ISNA(VLOOKUP(B1409,Base!$B$3:$I$198,8,0)),"",IF(VLOOKUP(B1409,Base!$B$3:$I$198,8,0)&gt;42468,VLOOKUP(B1409,Base!$B$3:$I$198,8,0),""))</f>
        <v>#REF!</v>
      </c>
      <c r="J1409" s="63" t="e">
        <f t="shared" si="42"/>
        <v>#REF!</v>
      </c>
      <c r="K1409" s="69" t="e">
        <f t="shared" si="43"/>
        <v>#REF!</v>
      </c>
    </row>
    <row r="1410" spans="1:11" x14ac:dyDescent="0.25">
      <c r="A1410" s="63" t="e">
        <f>IF(#REF!&lt;&gt;"",#REF!,"")</f>
        <v>#REF!</v>
      </c>
      <c r="B1410" s="63" t="e">
        <f>IF(#REF!&lt;&gt;"",#REF!,"")</f>
        <v>#REF!</v>
      </c>
      <c r="C1410" s="63" t="e">
        <f>IF(#REF!&lt;&gt;"",#REF!,"")</f>
        <v>#REF!</v>
      </c>
      <c r="D1410" s="63" t="e">
        <f>IF(#REF!&lt;&gt;"",#REF!,"")</f>
        <v>#REF!</v>
      </c>
      <c r="E1410" s="63" t="e">
        <f>IF(#REF!&lt;&gt;"",#REF!,"")</f>
        <v>#REF!</v>
      </c>
      <c r="F1410" s="63" t="e">
        <f>IF(#REF!&lt;&gt;"",#REF!,"")</f>
        <v>#REF!</v>
      </c>
      <c r="G1410" s="64" t="e">
        <f>IF(#REF!&lt;&gt;"",#REF!,"")</f>
        <v>#REF!</v>
      </c>
      <c r="H1410" s="64" t="e">
        <f>IF(#REF!&lt;&gt;"",#REF!,"")</f>
        <v>#REF!</v>
      </c>
      <c r="I1410" s="64" t="e">
        <f>IF(ISNA(VLOOKUP(B1410,Base!$B$3:$I$198,8,0)),"",IF(VLOOKUP(B1410,Base!$B$3:$I$198,8,0)&gt;42468,VLOOKUP(B1410,Base!$B$3:$I$198,8,0),""))</f>
        <v>#REF!</v>
      </c>
      <c r="J1410" s="63" t="e">
        <f t="shared" si="42"/>
        <v>#REF!</v>
      </c>
      <c r="K1410" s="69" t="e">
        <f t="shared" si="43"/>
        <v>#REF!</v>
      </c>
    </row>
    <row r="1411" spans="1:11" x14ac:dyDescent="0.25">
      <c r="A1411" s="63" t="e">
        <f>IF(#REF!&lt;&gt;"",#REF!,"")</f>
        <v>#REF!</v>
      </c>
      <c r="B1411" s="63" t="e">
        <f>IF(#REF!&lt;&gt;"",#REF!,"")</f>
        <v>#REF!</v>
      </c>
      <c r="C1411" s="63" t="e">
        <f>IF(#REF!&lt;&gt;"",#REF!,"")</f>
        <v>#REF!</v>
      </c>
      <c r="D1411" s="63" t="e">
        <f>IF(#REF!&lt;&gt;"",#REF!,"")</f>
        <v>#REF!</v>
      </c>
      <c r="E1411" s="63" t="e">
        <f>IF(#REF!&lt;&gt;"",#REF!,"")</f>
        <v>#REF!</v>
      </c>
      <c r="F1411" s="63" t="e">
        <f>IF(#REF!&lt;&gt;"",#REF!,"")</f>
        <v>#REF!</v>
      </c>
      <c r="G1411" s="64" t="e">
        <f>IF(#REF!&lt;&gt;"",#REF!,"")</f>
        <v>#REF!</v>
      </c>
      <c r="H1411" s="64" t="e">
        <f>IF(#REF!&lt;&gt;"",#REF!,"")</f>
        <v>#REF!</v>
      </c>
      <c r="I1411" s="64" t="e">
        <f>IF(ISNA(VLOOKUP(B1411,Base!$B$3:$I$198,8,0)),"",IF(VLOOKUP(B1411,Base!$B$3:$I$198,8,0)&gt;42468,VLOOKUP(B1411,Base!$B$3:$I$198,8,0),""))</f>
        <v>#REF!</v>
      </c>
      <c r="J1411" s="63" t="e">
        <f t="shared" ref="J1411:J1474" si="44">IF(E1411&lt;&gt;"",IF(E1411="NO",IF(ISNUMBER(G1411),IF(ISNUMBER(H1411),H1411-G1411,"Sin fecha final"),"Sin fecha inicial"),"Permanente"),"")</f>
        <v>#REF!</v>
      </c>
      <c r="K1411" s="69" t="e">
        <f t="shared" ref="K1411:K1474" si="45">IF(E1411&lt;&gt;"",IF(E1411="NO",IF(ISNUMBER(H1411),IF(ISNUMBER(I1411),I1411-H1411,"Sin fecha final"),"Sin fecha inicial"),"Permanente"),"")</f>
        <v>#REF!</v>
      </c>
    </row>
    <row r="1412" spans="1:11" x14ac:dyDescent="0.25">
      <c r="A1412" s="63" t="e">
        <f>IF(#REF!&lt;&gt;"",#REF!,"")</f>
        <v>#REF!</v>
      </c>
      <c r="B1412" s="63" t="e">
        <f>IF(#REF!&lt;&gt;"",#REF!,"")</f>
        <v>#REF!</v>
      </c>
      <c r="C1412" s="63" t="e">
        <f>IF(#REF!&lt;&gt;"",#REF!,"")</f>
        <v>#REF!</v>
      </c>
      <c r="D1412" s="63" t="e">
        <f>IF(#REF!&lt;&gt;"",#REF!,"")</f>
        <v>#REF!</v>
      </c>
      <c r="E1412" s="63" t="e">
        <f>IF(#REF!&lt;&gt;"",#REF!,"")</f>
        <v>#REF!</v>
      </c>
      <c r="F1412" s="63" t="e">
        <f>IF(#REF!&lt;&gt;"",#REF!,"")</f>
        <v>#REF!</v>
      </c>
      <c r="G1412" s="64" t="e">
        <f>IF(#REF!&lt;&gt;"",#REF!,"")</f>
        <v>#REF!</v>
      </c>
      <c r="H1412" s="64" t="e">
        <f>IF(#REF!&lt;&gt;"",#REF!,"")</f>
        <v>#REF!</v>
      </c>
      <c r="I1412" s="64" t="e">
        <f>IF(ISNA(VLOOKUP(B1412,Base!$B$3:$I$198,8,0)),"",IF(VLOOKUP(B1412,Base!$B$3:$I$198,8,0)&gt;42468,VLOOKUP(B1412,Base!$B$3:$I$198,8,0),""))</f>
        <v>#REF!</v>
      </c>
      <c r="J1412" s="63" t="e">
        <f t="shared" si="44"/>
        <v>#REF!</v>
      </c>
      <c r="K1412" s="69" t="e">
        <f t="shared" si="45"/>
        <v>#REF!</v>
      </c>
    </row>
    <row r="1413" spans="1:11" x14ac:dyDescent="0.25">
      <c r="A1413" s="63" t="e">
        <f>IF(#REF!&lt;&gt;"",#REF!,"")</f>
        <v>#REF!</v>
      </c>
      <c r="B1413" s="63" t="e">
        <f>IF(#REF!&lt;&gt;"",#REF!,"")</f>
        <v>#REF!</v>
      </c>
      <c r="C1413" s="63" t="e">
        <f>IF(#REF!&lt;&gt;"",#REF!,"")</f>
        <v>#REF!</v>
      </c>
      <c r="D1413" s="63" t="e">
        <f>IF(#REF!&lt;&gt;"",#REF!,"")</f>
        <v>#REF!</v>
      </c>
      <c r="E1413" s="63" t="e">
        <f>IF(#REF!&lt;&gt;"",#REF!,"")</f>
        <v>#REF!</v>
      </c>
      <c r="F1413" s="63" t="e">
        <f>IF(#REF!&lt;&gt;"",#REF!,"")</f>
        <v>#REF!</v>
      </c>
      <c r="G1413" s="64" t="e">
        <f>IF(#REF!&lt;&gt;"",#REF!,"")</f>
        <v>#REF!</v>
      </c>
      <c r="H1413" s="64" t="e">
        <f>IF(#REF!&lt;&gt;"",#REF!,"")</f>
        <v>#REF!</v>
      </c>
      <c r="I1413" s="64" t="e">
        <f>IF(ISNA(VLOOKUP(B1413,Base!$B$3:$I$198,8,0)),"",IF(VLOOKUP(B1413,Base!$B$3:$I$198,8,0)&gt;42468,VLOOKUP(B1413,Base!$B$3:$I$198,8,0),""))</f>
        <v>#REF!</v>
      </c>
      <c r="J1413" s="63" t="e">
        <f t="shared" si="44"/>
        <v>#REF!</v>
      </c>
      <c r="K1413" s="69" t="e">
        <f t="shared" si="45"/>
        <v>#REF!</v>
      </c>
    </row>
    <row r="1414" spans="1:11" x14ac:dyDescent="0.25">
      <c r="A1414" s="63" t="e">
        <f>IF(#REF!&lt;&gt;"",#REF!,"")</f>
        <v>#REF!</v>
      </c>
      <c r="B1414" s="63" t="e">
        <f>IF(#REF!&lt;&gt;"",#REF!,"")</f>
        <v>#REF!</v>
      </c>
      <c r="C1414" s="63" t="e">
        <f>IF(#REF!&lt;&gt;"",#REF!,"")</f>
        <v>#REF!</v>
      </c>
      <c r="D1414" s="63" t="e">
        <f>IF(#REF!&lt;&gt;"",#REF!,"")</f>
        <v>#REF!</v>
      </c>
      <c r="E1414" s="63" t="e">
        <f>IF(#REF!&lt;&gt;"",#REF!,"")</f>
        <v>#REF!</v>
      </c>
      <c r="F1414" s="63" t="e">
        <f>IF(#REF!&lt;&gt;"",#REF!,"")</f>
        <v>#REF!</v>
      </c>
      <c r="G1414" s="64" t="e">
        <f>IF(#REF!&lt;&gt;"",#REF!,"")</f>
        <v>#REF!</v>
      </c>
      <c r="H1414" s="64" t="e">
        <f>IF(#REF!&lt;&gt;"",#REF!,"")</f>
        <v>#REF!</v>
      </c>
      <c r="I1414" s="64" t="e">
        <f>IF(ISNA(VLOOKUP(B1414,Base!$B$3:$I$198,8,0)),"",IF(VLOOKUP(B1414,Base!$B$3:$I$198,8,0)&gt;42468,VLOOKUP(B1414,Base!$B$3:$I$198,8,0),""))</f>
        <v>#REF!</v>
      </c>
      <c r="J1414" s="63" t="e">
        <f t="shared" si="44"/>
        <v>#REF!</v>
      </c>
      <c r="K1414" s="69" t="e">
        <f t="shared" si="45"/>
        <v>#REF!</v>
      </c>
    </row>
    <row r="1415" spans="1:11" x14ac:dyDescent="0.25">
      <c r="A1415" s="63" t="e">
        <f>IF(#REF!&lt;&gt;"",#REF!,"")</f>
        <v>#REF!</v>
      </c>
      <c r="B1415" s="63" t="e">
        <f>IF(#REF!&lt;&gt;"",#REF!,"")</f>
        <v>#REF!</v>
      </c>
      <c r="C1415" s="63" t="e">
        <f>IF(#REF!&lt;&gt;"",#REF!,"")</f>
        <v>#REF!</v>
      </c>
      <c r="D1415" s="63" t="e">
        <f>IF(#REF!&lt;&gt;"",#REF!,"")</f>
        <v>#REF!</v>
      </c>
      <c r="E1415" s="63" t="e">
        <f>IF(#REF!&lt;&gt;"",#REF!,"")</f>
        <v>#REF!</v>
      </c>
      <c r="F1415" s="63" t="e">
        <f>IF(#REF!&lt;&gt;"",#REF!,"")</f>
        <v>#REF!</v>
      </c>
      <c r="G1415" s="64" t="e">
        <f>IF(#REF!&lt;&gt;"",#REF!,"")</f>
        <v>#REF!</v>
      </c>
      <c r="H1415" s="64" t="e">
        <f>IF(#REF!&lt;&gt;"",#REF!,"")</f>
        <v>#REF!</v>
      </c>
      <c r="I1415" s="64" t="e">
        <f>IF(ISNA(VLOOKUP(B1415,Base!$B$3:$I$198,8,0)),"",IF(VLOOKUP(B1415,Base!$B$3:$I$198,8,0)&gt;42468,VLOOKUP(B1415,Base!$B$3:$I$198,8,0),""))</f>
        <v>#REF!</v>
      </c>
      <c r="J1415" s="63" t="e">
        <f t="shared" si="44"/>
        <v>#REF!</v>
      </c>
      <c r="K1415" s="69" t="e">
        <f t="shared" si="45"/>
        <v>#REF!</v>
      </c>
    </row>
    <row r="1416" spans="1:11" x14ac:dyDescent="0.25">
      <c r="A1416" s="63" t="e">
        <f>IF(#REF!&lt;&gt;"",#REF!,"")</f>
        <v>#REF!</v>
      </c>
      <c r="B1416" s="63" t="e">
        <f>IF(#REF!&lt;&gt;"",#REF!,"")</f>
        <v>#REF!</v>
      </c>
      <c r="C1416" s="63" t="e">
        <f>IF(#REF!&lt;&gt;"",#REF!,"")</f>
        <v>#REF!</v>
      </c>
      <c r="D1416" s="63" t="e">
        <f>IF(#REF!&lt;&gt;"",#REF!,"")</f>
        <v>#REF!</v>
      </c>
      <c r="E1416" s="63" t="e">
        <f>IF(#REF!&lt;&gt;"",#REF!,"")</f>
        <v>#REF!</v>
      </c>
      <c r="F1416" s="63" t="e">
        <f>IF(#REF!&lt;&gt;"",#REF!,"")</f>
        <v>#REF!</v>
      </c>
      <c r="G1416" s="64" t="e">
        <f>IF(#REF!&lt;&gt;"",#REF!,"")</f>
        <v>#REF!</v>
      </c>
      <c r="H1416" s="64" t="e">
        <f>IF(#REF!&lt;&gt;"",#REF!,"")</f>
        <v>#REF!</v>
      </c>
      <c r="I1416" s="64" t="e">
        <f>IF(ISNA(VLOOKUP(B1416,Base!$B$3:$I$198,8,0)),"",IF(VLOOKUP(B1416,Base!$B$3:$I$198,8,0)&gt;42468,VLOOKUP(B1416,Base!$B$3:$I$198,8,0),""))</f>
        <v>#REF!</v>
      </c>
      <c r="J1416" s="63" t="e">
        <f t="shared" si="44"/>
        <v>#REF!</v>
      </c>
      <c r="K1416" s="69" t="e">
        <f t="shared" si="45"/>
        <v>#REF!</v>
      </c>
    </row>
    <row r="1417" spans="1:11" x14ac:dyDescent="0.25">
      <c r="A1417" s="63" t="e">
        <f>IF(#REF!&lt;&gt;"",#REF!,"")</f>
        <v>#REF!</v>
      </c>
      <c r="B1417" s="63" t="e">
        <f>IF(#REF!&lt;&gt;"",#REF!,"")</f>
        <v>#REF!</v>
      </c>
      <c r="C1417" s="63" t="e">
        <f>IF(#REF!&lt;&gt;"",#REF!,"")</f>
        <v>#REF!</v>
      </c>
      <c r="D1417" s="63" t="e">
        <f>IF(#REF!&lt;&gt;"",#REF!,"")</f>
        <v>#REF!</v>
      </c>
      <c r="E1417" s="63" t="e">
        <f>IF(#REF!&lt;&gt;"",#REF!,"")</f>
        <v>#REF!</v>
      </c>
      <c r="F1417" s="63" t="e">
        <f>IF(#REF!&lt;&gt;"",#REF!,"")</f>
        <v>#REF!</v>
      </c>
      <c r="G1417" s="64" t="e">
        <f>IF(#REF!&lt;&gt;"",#REF!,"")</f>
        <v>#REF!</v>
      </c>
      <c r="H1417" s="64" t="e">
        <f>IF(#REF!&lt;&gt;"",#REF!,"")</f>
        <v>#REF!</v>
      </c>
      <c r="I1417" s="64" t="e">
        <f>IF(ISNA(VLOOKUP(B1417,Base!$B$3:$I$198,8,0)),"",IF(VLOOKUP(B1417,Base!$B$3:$I$198,8,0)&gt;42468,VLOOKUP(B1417,Base!$B$3:$I$198,8,0),""))</f>
        <v>#REF!</v>
      </c>
      <c r="J1417" s="63" t="e">
        <f t="shared" si="44"/>
        <v>#REF!</v>
      </c>
      <c r="K1417" s="69" t="e">
        <f t="shared" si="45"/>
        <v>#REF!</v>
      </c>
    </row>
    <row r="1418" spans="1:11" x14ac:dyDescent="0.25">
      <c r="A1418" s="63" t="e">
        <f>IF(#REF!&lt;&gt;"",#REF!,"")</f>
        <v>#REF!</v>
      </c>
      <c r="B1418" s="63" t="e">
        <f>IF(#REF!&lt;&gt;"",#REF!,"")</f>
        <v>#REF!</v>
      </c>
      <c r="C1418" s="63" t="e">
        <f>IF(#REF!&lt;&gt;"",#REF!,"")</f>
        <v>#REF!</v>
      </c>
      <c r="D1418" s="63" t="e">
        <f>IF(#REF!&lt;&gt;"",#REF!,"")</f>
        <v>#REF!</v>
      </c>
      <c r="E1418" s="63" t="e">
        <f>IF(#REF!&lt;&gt;"",#REF!,"")</f>
        <v>#REF!</v>
      </c>
      <c r="F1418" s="63" t="e">
        <f>IF(#REF!&lt;&gt;"",#REF!,"")</f>
        <v>#REF!</v>
      </c>
      <c r="G1418" s="64" t="e">
        <f>IF(#REF!&lt;&gt;"",#REF!,"")</f>
        <v>#REF!</v>
      </c>
      <c r="H1418" s="64" t="e">
        <f>IF(#REF!&lt;&gt;"",#REF!,"")</f>
        <v>#REF!</v>
      </c>
      <c r="I1418" s="64" t="e">
        <f>IF(ISNA(VLOOKUP(B1418,Base!$B$3:$I$198,8,0)),"",IF(VLOOKUP(B1418,Base!$B$3:$I$198,8,0)&gt;42468,VLOOKUP(B1418,Base!$B$3:$I$198,8,0),""))</f>
        <v>#REF!</v>
      </c>
      <c r="J1418" s="63" t="e">
        <f t="shared" si="44"/>
        <v>#REF!</v>
      </c>
      <c r="K1418" s="69" t="e">
        <f t="shared" si="45"/>
        <v>#REF!</v>
      </c>
    </row>
    <row r="1419" spans="1:11" x14ac:dyDescent="0.25">
      <c r="A1419" s="63" t="e">
        <f>IF(#REF!&lt;&gt;"",#REF!,"")</f>
        <v>#REF!</v>
      </c>
      <c r="B1419" s="63" t="e">
        <f>IF(#REF!&lt;&gt;"",#REF!,"")</f>
        <v>#REF!</v>
      </c>
      <c r="C1419" s="63" t="e">
        <f>IF(#REF!&lt;&gt;"",#REF!,"")</f>
        <v>#REF!</v>
      </c>
      <c r="D1419" s="63" t="e">
        <f>IF(#REF!&lt;&gt;"",#REF!,"")</f>
        <v>#REF!</v>
      </c>
      <c r="E1419" s="63" t="e">
        <f>IF(#REF!&lt;&gt;"",#REF!,"")</f>
        <v>#REF!</v>
      </c>
      <c r="F1419" s="63" t="e">
        <f>IF(#REF!&lt;&gt;"",#REF!,"")</f>
        <v>#REF!</v>
      </c>
      <c r="G1419" s="64" t="e">
        <f>IF(#REF!&lt;&gt;"",#REF!,"")</f>
        <v>#REF!</v>
      </c>
      <c r="H1419" s="64" t="e">
        <f>IF(#REF!&lt;&gt;"",#REF!,"")</f>
        <v>#REF!</v>
      </c>
      <c r="I1419" s="64" t="e">
        <f>IF(ISNA(VLOOKUP(B1419,Base!$B$3:$I$198,8,0)),"",IF(VLOOKUP(B1419,Base!$B$3:$I$198,8,0)&gt;42468,VLOOKUP(B1419,Base!$B$3:$I$198,8,0),""))</f>
        <v>#REF!</v>
      </c>
      <c r="J1419" s="63" t="e">
        <f t="shared" si="44"/>
        <v>#REF!</v>
      </c>
      <c r="K1419" s="69" t="e">
        <f t="shared" si="45"/>
        <v>#REF!</v>
      </c>
    </row>
    <row r="1420" spans="1:11" x14ac:dyDescent="0.25">
      <c r="A1420" s="63" t="e">
        <f>IF(#REF!&lt;&gt;"",#REF!,"")</f>
        <v>#REF!</v>
      </c>
      <c r="B1420" s="63" t="e">
        <f>IF(#REF!&lt;&gt;"",#REF!,"")</f>
        <v>#REF!</v>
      </c>
      <c r="C1420" s="63" t="e">
        <f>IF(#REF!&lt;&gt;"",#REF!,"")</f>
        <v>#REF!</v>
      </c>
      <c r="D1420" s="63" t="e">
        <f>IF(#REF!&lt;&gt;"",#REF!,"")</f>
        <v>#REF!</v>
      </c>
      <c r="E1420" s="63" t="e">
        <f>IF(#REF!&lt;&gt;"",#REF!,"")</f>
        <v>#REF!</v>
      </c>
      <c r="F1420" s="63" t="e">
        <f>IF(#REF!&lt;&gt;"",#REF!,"")</f>
        <v>#REF!</v>
      </c>
      <c r="G1420" s="64" t="e">
        <f>IF(#REF!&lt;&gt;"",#REF!,"")</f>
        <v>#REF!</v>
      </c>
      <c r="H1420" s="64" t="e">
        <f>IF(#REF!&lt;&gt;"",#REF!,"")</f>
        <v>#REF!</v>
      </c>
      <c r="I1420" s="64" t="e">
        <f>IF(ISNA(VLOOKUP(B1420,Base!$B$3:$I$198,8,0)),"",IF(VLOOKUP(B1420,Base!$B$3:$I$198,8,0)&gt;42468,VLOOKUP(B1420,Base!$B$3:$I$198,8,0),""))</f>
        <v>#REF!</v>
      </c>
      <c r="J1420" s="63" t="e">
        <f t="shared" si="44"/>
        <v>#REF!</v>
      </c>
      <c r="K1420" s="69" t="e">
        <f t="shared" si="45"/>
        <v>#REF!</v>
      </c>
    </row>
    <row r="1421" spans="1:11" x14ac:dyDescent="0.25">
      <c r="A1421" s="63" t="e">
        <f>IF(#REF!&lt;&gt;"",#REF!,"")</f>
        <v>#REF!</v>
      </c>
      <c r="B1421" s="63" t="e">
        <f>IF(#REF!&lt;&gt;"",#REF!,"")</f>
        <v>#REF!</v>
      </c>
      <c r="C1421" s="63" t="e">
        <f>IF(#REF!&lt;&gt;"",#REF!,"")</f>
        <v>#REF!</v>
      </c>
      <c r="D1421" s="63" t="e">
        <f>IF(#REF!&lt;&gt;"",#REF!,"")</f>
        <v>#REF!</v>
      </c>
      <c r="E1421" s="63" t="e">
        <f>IF(#REF!&lt;&gt;"",#REF!,"")</f>
        <v>#REF!</v>
      </c>
      <c r="F1421" s="63" t="e">
        <f>IF(#REF!&lt;&gt;"",#REF!,"")</f>
        <v>#REF!</v>
      </c>
      <c r="G1421" s="64" t="e">
        <f>IF(#REF!&lt;&gt;"",#REF!,"")</f>
        <v>#REF!</v>
      </c>
      <c r="H1421" s="64" t="e">
        <f>IF(#REF!&lt;&gt;"",#REF!,"")</f>
        <v>#REF!</v>
      </c>
      <c r="I1421" s="64" t="e">
        <f>IF(ISNA(VLOOKUP(B1421,Base!$B$3:$I$198,8,0)),"",IF(VLOOKUP(B1421,Base!$B$3:$I$198,8,0)&gt;42468,VLOOKUP(B1421,Base!$B$3:$I$198,8,0),""))</f>
        <v>#REF!</v>
      </c>
      <c r="J1421" s="63" t="e">
        <f t="shared" si="44"/>
        <v>#REF!</v>
      </c>
      <c r="K1421" s="69" t="e">
        <f t="shared" si="45"/>
        <v>#REF!</v>
      </c>
    </row>
    <row r="1422" spans="1:11" x14ac:dyDescent="0.25">
      <c r="A1422" s="63" t="e">
        <f>IF(#REF!&lt;&gt;"",#REF!,"")</f>
        <v>#REF!</v>
      </c>
      <c r="B1422" s="63" t="e">
        <f>IF(#REF!&lt;&gt;"",#REF!,"")</f>
        <v>#REF!</v>
      </c>
      <c r="C1422" s="63" t="e">
        <f>IF(#REF!&lt;&gt;"",#REF!,"")</f>
        <v>#REF!</v>
      </c>
      <c r="D1422" s="63" t="e">
        <f>IF(#REF!&lt;&gt;"",#REF!,"")</f>
        <v>#REF!</v>
      </c>
      <c r="E1422" s="63" t="e">
        <f>IF(#REF!&lt;&gt;"",#REF!,"")</f>
        <v>#REF!</v>
      </c>
      <c r="F1422" s="63" t="e">
        <f>IF(#REF!&lt;&gt;"",#REF!,"")</f>
        <v>#REF!</v>
      </c>
      <c r="G1422" s="64" t="e">
        <f>IF(#REF!&lt;&gt;"",#REF!,"")</f>
        <v>#REF!</v>
      </c>
      <c r="H1422" s="64" t="e">
        <f>IF(#REF!&lt;&gt;"",#REF!,"")</f>
        <v>#REF!</v>
      </c>
      <c r="I1422" s="64" t="e">
        <f>IF(ISNA(VLOOKUP(B1422,Base!$B$3:$I$198,8,0)),"",IF(VLOOKUP(B1422,Base!$B$3:$I$198,8,0)&gt;42468,VLOOKUP(B1422,Base!$B$3:$I$198,8,0),""))</f>
        <v>#REF!</v>
      </c>
      <c r="J1422" s="63" t="e">
        <f t="shared" si="44"/>
        <v>#REF!</v>
      </c>
      <c r="K1422" s="69" t="e">
        <f t="shared" si="45"/>
        <v>#REF!</v>
      </c>
    </row>
    <row r="1423" spans="1:11" x14ac:dyDescent="0.25">
      <c r="A1423" s="63" t="e">
        <f>IF(#REF!&lt;&gt;"",#REF!,"")</f>
        <v>#REF!</v>
      </c>
      <c r="B1423" s="63" t="e">
        <f>IF(#REF!&lt;&gt;"",#REF!,"")</f>
        <v>#REF!</v>
      </c>
      <c r="C1423" s="63" t="e">
        <f>IF(#REF!&lt;&gt;"",#REF!,"")</f>
        <v>#REF!</v>
      </c>
      <c r="D1423" s="63" t="e">
        <f>IF(#REF!&lt;&gt;"",#REF!,"")</f>
        <v>#REF!</v>
      </c>
      <c r="E1423" s="63" t="e">
        <f>IF(#REF!&lt;&gt;"",#REF!,"")</f>
        <v>#REF!</v>
      </c>
      <c r="F1423" s="63" t="e">
        <f>IF(#REF!&lt;&gt;"",#REF!,"")</f>
        <v>#REF!</v>
      </c>
      <c r="G1423" s="64" t="e">
        <f>IF(#REF!&lt;&gt;"",#REF!,"")</f>
        <v>#REF!</v>
      </c>
      <c r="H1423" s="64" t="e">
        <f>IF(#REF!&lt;&gt;"",#REF!,"")</f>
        <v>#REF!</v>
      </c>
      <c r="I1423" s="64" t="e">
        <f>IF(ISNA(VLOOKUP(B1423,Base!$B$3:$I$198,8,0)),"",IF(VLOOKUP(B1423,Base!$B$3:$I$198,8,0)&gt;42468,VLOOKUP(B1423,Base!$B$3:$I$198,8,0),""))</f>
        <v>#REF!</v>
      </c>
      <c r="J1423" s="63" t="e">
        <f t="shared" si="44"/>
        <v>#REF!</v>
      </c>
      <c r="K1423" s="69" t="e">
        <f t="shared" si="45"/>
        <v>#REF!</v>
      </c>
    </row>
    <row r="1424" spans="1:11" x14ac:dyDescent="0.25">
      <c r="A1424" s="63" t="e">
        <f>IF(#REF!&lt;&gt;"",#REF!,"")</f>
        <v>#REF!</v>
      </c>
      <c r="B1424" s="63" t="e">
        <f>IF(#REF!&lt;&gt;"",#REF!,"")</f>
        <v>#REF!</v>
      </c>
      <c r="C1424" s="63" t="e">
        <f>IF(#REF!&lt;&gt;"",#REF!,"")</f>
        <v>#REF!</v>
      </c>
      <c r="D1424" s="63" t="e">
        <f>IF(#REF!&lt;&gt;"",#REF!,"")</f>
        <v>#REF!</v>
      </c>
      <c r="E1424" s="63" t="e">
        <f>IF(#REF!&lt;&gt;"",#REF!,"")</f>
        <v>#REF!</v>
      </c>
      <c r="F1424" s="63" t="e">
        <f>IF(#REF!&lt;&gt;"",#REF!,"")</f>
        <v>#REF!</v>
      </c>
      <c r="G1424" s="64" t="e">
        <f>IF(#REF!&lt;&gt;"",#REF!,"")</f>
        <v>#REF!</v>
      </c>
      <c r="H1424" s="64" t="e">
        <f>IF(#REF!&lt;&gt;"",#REF!,"")</f>
        <v>#REF!</v>
      </c>
      <c r="I1424" s="64" t="e">
        <f>IF(ISNA(VLOOKUP(B1424,Base!$B$3:$I$198,8,0)),"",IF(VLOOKUP(B1424,Base!$B$3:$I$198,8,0)&gt;42468,VLOOKUP(B1424,Base!$B$3:$I$198,8,0),""))</f>
        <v>#REF!</v>
      </c>
      <c r="J1424" s="63" t="e">
        <f t="shared" si="44"/>
        <v>#REF!</v>
      </c>
      <c r="K1424" s="69" t="e">
        <f t="shared" si="45"/>
        <v>#REF!</v>
      </c>
    </row>
    <row r="1425" spans="1:11" x14ac:dyDescent="0.25">
      <c r="A1425" s="63" t="e">
        <f>IF(#REF!&lt;&gt;"",#REF!,"")</f>
        <v>#REF!</v>
      </c>
      <c r="B1425" s="63" t="e">
        <f>IF(#REF!&lt;&gt;"",#REF!,"")</f>
        <v>#REF!</v>
      </c>
      <c r="C1425" s="63" t="e">
        <f>IF(#REF!&lt;&gt;"",#REF!,"")</f>
        <v>#REF!</v>
      </c>
      <c r="D1425" s="63" t="e">
        <f>IF(#REF!&lt;&gt;"",#REF!,"")</f>
        <v>#REF!</v>
      </c>
      <c r="E1425" s="63" t="e">
        <f>IF(#REF!&lt;&gt;"",#REF!,"")</f>
        <v>#REF!</v>
      </c>
      <c r="F1425" s="63" t="e">
        <f>IF(#REF!&lt;&gt;"",#REF!,"")</f>
        <v>#REF!</v>
      </c>
      <c r="G1425" s="64" t="e">
        <f>IF(#REF!&lt;&gt;"",#REF!,"")</f>
        <v>#REF!</v>
      </c>
      <c r="H1425" s="64" t="e">
        <f>IF(#REF!&lt;&gt;"",#REF!,"")</f>
        <v>#REF!</v>
      </c>
      <c r="I1425" s="64" t="e">
        <f>IF(ISNA(VLOOKUP(B1425,Base!$B$3:$I$198,8,0)),"",IF(VLOOKUP(B1425,Base!$B$3:$I$198,8,0)&gt;42468,VLOOKUP(B1425,Base!$B$3:$I$198,8,0),""))</f>
        <v>#REF!</v>
      </c>
      <c r="J1425" s="63" t="e">
        <f t="shared" si="44"/>
        <v>#REF!</v>
      </c>
      <c r="K1425" s="69" t="e">
        <f t="shared" si="45"/>
        <v>#REF!</v>
      </c>
    </row>
    <row r="1426" spans="1:11" x14ac:dyDescent="0.25">
      <c r="A1426" s="63" t="e">
        <f>IF(#REF!&lt;&gt;"",#REF!,"")</f>
        <v>#REF!</v>
      </c>
      <c r="B1426" s="63" t="e">
        <f>IF(#REF!&lt;&gt;"",#REF!,"")</f>
        <v>#REF!</v>
      </c>
      <c r="C1426" s="63" t="e">
        <f>IF(#REF!&lt;&gt;"",#REF!,"")</f>
        <v>#REF!</v>
      </c>
      <c r="D1426" s="63" t="e">
        <f>IF(#REF!&lt;&gt;"",#REF!,"")</f>
        <v>#REF!</v>
      </c>
      <c r="E1426" s="63" t="e">
        <f>IF(#REF!&lt;&gt;"",#REF!,"")</f>
        <v>#REF!</v>
      </c>
      <c r="F1426" s="63" t="e">
        <f>IF(#REF!&lt;&gt;"",#REF!,"")</f>
        <v>#REF!</v>
      </c>
      <c r="G1426" s="64" t="e">
        <f>IF(#REF!&lt;&gt;"",#REF!,"")</f>
        <v>#REF!</v>
      </c>
      <c r="H1426" s="64" t="e">
        <f>IF(#REF!&lt;&gt;"",#REF!,"")</f>
        <v>#REF!</v>
      </c>
      <c r="I1426" s="64" t="e">
        <f>IF(ISNA(VLOOKUP(B1426,Base!$B$3:$I$198,8,0)),"",IF(VLOOKUP(B1426,Base!$B$3:$I$198,8,0)&gt;42468,VLOOKUP(B1426,Base!$B$3:$I$198,8,0),""))</f>
        <v>#REF!</v>
      </c>
      <c r="J1426" s="63" t="e">
        <f t="shared" si="44"/>
        <v>#REF!</v>
      </c>
      <c r="K1426" s="69" t="e">
        <f t="shared" si="45"/>
        <v>#REF!</v>
      </c>
    </row>
    <row r="1427" spans="1:11" x14ac:dyDescent="0.25">
      <c r="A1427" s="63" t="e">
        <f>IF(#REF!&lt;&gt;"",#REF!,"")</f>
        <v>#REF!</v>
      </c>
      <c r="B1427" s="63" t="e">
        <f>IF(#REF!&lt;&gt;"",#REF!,"")</f>
        <v>#REF!</v>
      </c>
      <c r="C1427" s="63" t="e">
        <f>IF(#REF!&lt;&gt;"",#REF!,"")</f>
        <v>#REF!</v>
      </c>
      <c r="D1427" s="63" t="e">
        <f>IF(#REF!&lt;&gt;"",#REF!,"")</f>
        <v>#REF!</v>
      </c>
      <c r="E1427" s="63" t="e">
        <f>IF(#REF!&lt;&gt;"",#REF!,"")</f>
        <v>#REF!</v>
      </c>
      <c r="F1427" s="63" t="e">
        <f>IF(#REF!&lt;&gt;"",#REF!,"")</f>
        <v>#REF!</v>
      </c>
      <c r="G1427" s="64" t="e">
        <f>IF(#REF!&lt;&gt;"",#REF!,"")</f>
        <v>#REF!</v>
      </c>
      <c r="H1427" s="64" t="e">
        <f>IF(#REF!&lt;&gt;"",#REF!,"")</f>
        <v>#REF!</v>
      </c>
      <c r="I1427" s="64" t="e">
        <f>IF(ISNA(VLOOKUP(B1427,Base!$B$3:$I$198,8,0)),"",IF(VLOOKUP(B1427,Base!$B$3:$I$198,8,0)&gt;42468,VLOOKUP(B1427,Base!$B$3:$I$198,8,0),""))</f>
        <v>#REF!</v>
      </c>
      <c r="J1427" s="63" t="e">
        <f t="shared" si="44"/>
        <v>#REF!</v>
      </c>
      <c r="K1427" s="69" t="e">
        <f t="shared" si="45"/>
        <v>#REF!</v>
      </c>
    </row>
    <row r="1428" spans="1:11" x14ac:dyDescent="0.25">
      <c r="A1428" s="63" t="e">
        <f>IF(#REF!&lt;&gt;"",#REF!,"")</f>
        <v>#REF!</v>
      </c>
      <c r="B1428" s="63" t="e">
        <f>IF(#REF!&lt;&gt;"",#REF!,"")</f>
        <v>#REF!</v>
      </c>
      <c r="C1428" s="63" t="e">
        <f>IF(#REF!&lt;&gt;"",#REF!,"")</f>
        <v>#REF!</v>
      </c>
      <c r="D1428" s="63" t="e">
        <f>IF(#REF!&lt;&gt;"",#REF!,"")</f>
        <v>#REF!</v>
      </c>
      <c r="E1428" s="63" t="e">
        <f>IF(#REF!&lt;&gt;"",#REF!,"")</f>
        <v>#REF!</v>
      </c>
      <c r="F1428" s="63" t="e">
        <f>IF(#REF!&lt;&gt;"",#REF!,"")</f>
        <v>#REF!</v>
      </c>
      <c r="G1428" s="64" t="e">
        <f>IF(#REF!&lt;&gt;"",#REF!,"")</f>
        <v>#REF!</v>
      </c>
      <c r="H1428" s="64" t="e">
        <f>IF(#REF!&lt;&gt;"",#REF!,"")</f>
        <v>#REF!</v>
      </c>
      <c r="I1428" s="64" t="e">
        <f>IF(ISNA(VLOOKUP(B1428,Base!$B$3:$I$198,8,0)),"",IF(VLOOKUP(B1428,Base!$B$3:$I$198,8,0)&gt;42468,VLOOKUP(B1428,Base!$B$3:$I$198,8,0),""))</f>
        <v>#REF!</v>
      </c>
      <c r="J1428" s="63" t="e">
        <f t="shared" si="44"/>
        <v>#REF!</v>
      </c>
      <c r="K1428" s="69" t="e">
        <f t="shared" si="45"/>
        <v>#REF!</v>
      </c>
    </row>
    <row r="1429" spans="1:11" x14ac:dyDescent="0.25">
      <c r="A1429" s="63" t="e">
        <f>IF(#REF!&lt;&gt;"",#REF!,"")</f>
        <v>#REF!</v>
      </c>
      <c r="B1429" s="63" t="e">
        <f>IF(#REF!&lt;&gt;"",#REF!,"")</f>
        <v>#REF!</v>
      </c>
      <c r="C1429" s="63" t="e">
        <f>IF(#REF!&lt;&gt;"",#REF!,"")</f>
        <v>#REF!</v>
      </c>
      <c r="D1429" s="63" t="e">
        <f>IF(#REF!&lt;&gt;"",#REF!,"")</f>
        <v>#REF!</v>
      </c>
      <c r="E1429" s="63" t="e">
        <f>IF(#REF!&lt;&gt;"",#REF!,"")</f>
        <v>#REF!</v>
      </c>
      <c r="F1429" s="63" t="e">
        <f>IF(#REF!&lt;&gt;"",#REF!,"")</f>
        <v>#REF!</v>
      </c>
      <c r="G1429" s="64" t="e">
        <f>IF(#REF!&lt;&gt;"",#REF!,"")</f>
        <v>#REF!</v>
      </c>
      <c r="H1429" s="64" t="e">
        <f>IF(#REF!&lt;&gt;"",#REF!,"")</f>
        <v>#REF!</v>
      </c>
      <c r="I1429" s="64" t="e">
        <f>IF(ISNA(VLOOKUP(B1429,Base!$B$3:$I$198,8,0)),"",IF(VLOOKUP(B1429,Base!$B$3:$I$198,8,0)&gt;42468,VLOOKUP(B1429,Base!$B$3:$I$198,8,0),""))</f>
        <v>#REF!</v>
      </c>
      <c r="J1429" s="63" t="e">
        <f t="shared" si="44"/>
        <v>#REF!</v>
      </c>
      <c r="K1429" s="69" t="e">
        <f t="shared" si="45"/>
        <v>#REF!</v>
      </c>
    </row>
    <row r="1430" spans="1:11" x14ac:dyDescent="0.25">
      <c r="A1430" s="63" t="e">
        <f>IF(#REF!&lt;&gt;"",#REF!,"")</f>
        <v>#REF!</v>
      </c>
      <c r="B1430" s="63" t="e">
        <f>IF(#REF!&lt;&gt;"",#REF!,"")</f>
        <v>#REF!</v>
      </c>
      <c r="C1430" s="63" t="e">
        <f>IF(#REF!&lt;&gt;"",#REF!,"")</f>
        <v>#REF!</v>
      </c>
      <c r="D1430" s="63" t="e">
        <f>IF(#REF!&lt;&gt;"",#REF!,"")</f>
        <v>#REF!</v>
      </c>
      <c r="E1430" s="63" t="e">
        <f>IF(#REF!&lt;&gt;"",#REF!,"")</f>
        <v>#REF!</v>
      </c>
      <c r="F1430" s="63" t="e">
        <f>IF(#REF!&lt;&gt;"",#REF!,"")</f>
        <v>#REF!</v>
      </c>
      <c r="G1430" s="64" t="e">
        <f>IF(#REF!&lt;&gt;"",#REF!,"")</f>
        <v>#REF!</v>
      </c>
      <c r="H1430" s="64" t="e">
        <f>IF(#REF!&lt;&gt;"",#REF!,"")</f>
        <v>#REF!</v>
      </c>
      <c r="I1430" s="64" t="e">
        <f>IF(ISNA(VLOOKUP(B1430,Base!$B$3:$I$198,8,0)),"",IF(VLOOKUP(B1430,Base!$B$3:$I$198,8,0)&gt;42468,VLOOKUP(B1430,Base!$B$3:$I$198,8,0),""))</f>
        <v>#REF!</v>
      </c>
      <c r="J1430" s="63" t="e">
        <f t="shared" si="44"/>
        <v>#REF!</v>
      </c>
      <c r="K1430" s="69" t="e">
        <f t="shared" si="45"/>
        <v>#REF!</v>
      </c>
    </row>
    <row r="1431" spans="1:11" x14ac:dyDescent="0.25">
      <c r="A1431" s="63" t="e">
        <f>IF(#REF!&lt;&gt;"",#REF!,"")</f>
        <v>#REF!</v>
      </c>
      <c r="B1431" s="63" t="e">
        <f>IF(#REF!&lt;&gt;"",#REF!,"")</f>
        <v>#REF!</v>
      </c>
      <c r="C1431" s="63" t="e">
        <f>IF(#REF!&lt;&gt;"",#REF!,"")</f>
        <v>#REF!</v>
      </c>
      <c r="D1431" s="63" t="e">
        <f>IF(#REF!&lt;&gt;"",#REF!,"")</f>
        <v>#REF!</v>
      </c>
      <c r="E1431" s="63" t="e">
        <f>IF(#REF!&lt;&gt;"",#REF!,"")</f>
        <v>#REF!</v>
      </c>
      <c r="F1431" s="63" t="e">
        <f>IF(#REF!&lt;&gt;"",#REF!,"")</f>
        <v>#REF!</v>
      </c>
      <c r="G1431" s="64" t="e">
        <f>IF(#REF!&lt;&gt;"",#REF!,"")</f>
        <v>#REF!</v>
      </c>
      <c r="H1431" s="64" t="e">
        <f>IF(#REF!&lt;&gt;"",#REF!,"")</f>
        <v>#REF!</v>
      </c>
      <c r="I1431" s="64" t="e">
        <f>IF(ISNA(VLOOKUP(B1431,Base!$B$3:$I$198,8,0)),"",IF(VLOOKUP(B1431,Base!$B$3:$I$198,8,0)&gt;42468,VLOOKUP(B1431,Base!$B$3:$I$198,8,0),""))</f>
        <v>#REF!</v>
      </c>
      <c r="J1431" s="63" t="e">
        <f t="shared" si="44"/>
        <v>#REF!</v>
      </c>
      <c r="K1431" s="69" t="e">
        <f t="shared" si="45"/>
        <v>#REF!</v>
      </c>
    </row>
    <row r="1432" spans="1:11" x14ac:dyDescent="0.25">
      <c r="A1432" s="63" t="e">
        <f>IF(#REF!&lt;&gt;"",#REF!,"")</f>
        <v>#REF!</v>
      </c>
      <c r="B1432" s="63" t="e">
        <f>IF(#REF!&lt;&gt;"",#REF!,"")</f>
        <v>#REF!</v>
      </c>
      <c r="C1432" s="63" t="e">
        <f>IF(#REF!&lt;&gt;"",#REF!,"")</f>
        <v>#REF!</v>
      </c>
      <c r="D1432" s="63" t="e">
        <f>IF(#REF!&lt;&gt;"",#REF!,"")</f>
        <v>#REF!</v>
      </c>
      <c r="E1432" s="63" t="e">
        <f>IF(#REF!&lt;&gt;"",#REF!,"")</f>
        <v>#REF!</v>
      </c>
      <c r="F1432" s="63" t="e">
        <f>IF(#REF!&lt;&gt;"",#REF!,"")</f>
        <v>#REF!</v>
      </c>
      <c r="G1432" s="64" t="e">
        <f>IF(#REF!&lt;&gt;"",#REF!,"")</f>
        <v>#REF!</v>
      </c>
      <c r="H1432" s="64" t="e">
        <f>IF(#REF!&lt;&gt;"",#REF!,"")</f>
        <v>#REF!</v>
      </c>
      <c r="I1432" s="64" t="e">
        <f>IF(ISNA(VLOOKUP(B1432,Base!$B$3:$I$198,8,0)),"",IF(VLOOKUP(B1432,Base!$B$3:$I$198,8,0)&gt;42468,VLOOKUP(B1432,Base!$B$3:$I$198,8,0),""))</f>
        <v>#REF!</v>
      </c>
      <c r="J1432" s="63" t="e">
        <f t="shared" si="44"/>
        <v>#REF!</v>
      </c>
      <c r="K1432" s="69" t="e">
        <f t="shared" si="45"/>
        <v>#REF!</v>
      </c>
    </row>
    <row r="1433" spans="1:11" x14ac:dyDescent="0.25">
      <c r="A1433" s="63" t="e">
        <f>IF(#REF!&lt;&gt;"",#REF!,"")</f>
        <v>#REF!</v>
      </c>
      <c r="B1433" s="63" t="e">
        <f>IF(#REF!&lt;&gt;"",#REF!,"")</f>
        <v>#REF!</v>
      </c>
      <c r="C1433" s="63" t="e">
        <f>IF(#REF!&lt;&gt;"",#REF!,"")</f>
        <v>#REF!</v>
      </c>
      <c r="D1433" s="63" t="e">
        <f>IF(#REF!&lt;&gt;"",#REF!,"")</f>
        <v>#REF!</v>
      </c>
      <c r="E1433" s="63" t="e">
        <f>IF(#REF!&lt;&gt;"",#REF!,"")</f>
        <v>#REF!</v>
      </c>
      <c r="F1433" s="63" t="e">
        <f>IF(#REF!&lt;&gt;"",#REF!,"")</f>
        <v>#REF!</v>
      </c>
      <c r="G1433" s="64" t="e">
        <f>IF(#REF!&lt;&gt;"",#REF!,"")</f>
        <v>#REF!</v>
      </c>
      <c r="H1433" s="64" t="e">
        <f>IF(#REF!&lt;&gt;"",#REF!,"")</f>
        <v>#REF!</v>
      </c>
      <c r="I1433" s="64" t="e">
        <f>IF(ISNA(VLOOKUP(B1433,Base!$B$3:$I$198,8,0)),"",IF(VLOOKUP(B1433,Base!$B$3:$I$198,8,0)&gt;42468,VLOOKUP(B1433,Base!$B$3:$I$198,8,0),""))</f>
        <v>#REF!</v>
      </c>
      <c r="J1433" s="63" t="e">
        <f t="shared" si="44"/>
        <v>#REF!</v>
      </c>
      <c r="K1433" s="69" t="e">
        <f t="shared" si="45"/>
        <v>#REF!</v>
      </c>
    </row>
    <row r="1434" spans="1:11" x14ac:dyDescent="0.25">
      <c r="A1434" s="63" t="e">
        <f>IF(#REF!&lt;&gt;"",#REF!,"")</f>
        <v>#REF!</v>
      </c>
      <c r="B1434" s="63" t="e">
        <f>IF(#REF!&lt;&gt;"",#REF!,"")</f>
        <v>#REF!</v>
      </c>
      <c r="C1434" s="63" t="e">
        <f>IF(#REF!&lt;&gt;"",#REF!,"")</f>
        <v>#REF!</v>
      </c>
      <c r="D1434" s="63" t="e">
        <f>IF(#REF!&lt;&gt;"",#REF!,"")</f>
        <v>#REF!</v>
      </c>
      <c r="E1434" s="63" t="e">
        <f>IF(#REF!&lt;&gt;"",#REF!,"")</f>
        <v>#REF!</v>
      </c>
      <c r="F1434" s="63" t="e">
        <f>IF(#REF!&lt;&gt;"",#REF!,"")</f>
        <v>#REF!</v>
      </c>
      <c r="G1434" s="64" t="e">
        <f>IF(#REF!&lt;&gt;"",#REF!,"")</f>
        <v>#REF!</v>
      </c>
      <c r="H1434" s="64" t="e">
        <f>IF(#REF!&lt;&gt;"",#REF!,"")</f>
        <v>#REF!</v>
      </c>
      <c r="I1434" s="64" t="e">
        <f>IF(ISNA(VLOOKUP(B1434,Base!$B$3:$I$198,8,0)),"",IF(VLOOKUP(B1434,Base!$B$3:$I$198,8,0)&gt;42468,VLOOKUP(B1434,Base!$B$3:$I$198,8,0),""))</f>
        <v>#REF!</v>
      </c>
      <c r="J1434" s="63" t="e">
        <f t="shared" si="44"/>
        <v>#REF!</v>
      </c>
      <c r="K1434" s="69" t="e">
        <f t="shared" si="45"/>
        <v>#REF!</v>
      </c>
    </row>
    <row r="1435" spans="1:11" x14ac:dyDescent="0.25">
      <c r="A1435" s="63" t="e">
        <f>IF(#REF!&lt;&gt;"",#REF!,"")</f>
        <v>#REF!</v>
      </c>
      <c r="B1435" s="63" t="e">
        <f>IF(#REF!&lt;&gt;"",#REF!,"")</f>
        <v>#REF!</v>
      </c>
      <c r="C1435" s="63" t="e">
        <f>IF(#REF!&lt;&gt;"",#REF!,"")</f>
        <v>#REF!</v>
      </c>
      <c r="D1435" s="63" t="e">
        <f>IF(#REF!&lt;&gt;"",#REF!,"")</f>
        <v>#REF!</v>
      </c>
      <c r="E1435" s="63" t="e">
        <f>IF(#REF!&lt;&gt;"",#REF!,"")</f>
        <v>#REF!</v>
      </c>
      <c r="F1435" s="63" t="e">
        <f>IF(#REF!&lt;&gt;"",#REF!,"")</f>
        <v>#REF!</v>
      </c>
      <c r="G1435" s="64" t="e">
        <f>IF(#REF!&lt;&gt;"",#REF!,"")</f>
        <v>#REF!</v>
      </c>
      <c r="H1435" s="64" t="e">
        <f>IF(#REF!&lt;&gt;"",#REF!,"")</f>
        <v>#REF!</v>
      </c>
      <c r="I1435" s="64" t="e">
        <f>IF(ISNA(VLOOKUP(B1435,Base!$B$3:$I$198,8,0)),"",IF(VLOOKUP(B1435,Base!$B$3:$I$198,8,0)&gt;42468,VLOOKUP(B1435,Base!$B$3:$I$198,8,0),""))</f>
        <v>#REF!</v>
      </c>
      <c r="J1435" s="63" t="e">
        <f t="shared" si="44"/>
        <v>#REF!</v>
      </c>
      <c r="K1435" s="69" t="e">
        <f t="shared" si="45"/>
        <v>#REF!</v>
      </c>
    </row>
    <row r="1436" spans="1:11" x14ac:dyDescent="0.25">
      <c r="A1436" s="63" t="e">
        <f>IF(#REF!&lt;&gt;"",#REF!,"")</f>
        <v>#REF!</v>
      </c>
      <c r="B1436" s="63" t="e">
        <f>IF(#REF!&lt;&gt;"",#REF!,"")</f>
        <v>#REF!</v>
      </c>
      <c r="C1436" s="63" t="e">
        <f>IF(#REF!&lt;&gt;"",#REF!,"")</f>
        <v>#REF!</v>
      </c>
      <c r="D1436" s="63" t="e">
        <f>IF(#REF!&lt;&gt;"",#REF!,"")</f>
        <v>#REF!</v>
      </c>
      <c r="E1436" s="63" t="e">
        <f>IF(#REF!&lt;&gt;"",#REF!,"")</f>
        <v>#REF!</v>
      </c>
      <c r="F1436" s="63" t="e">
        <f>IF(#REF!&lt;&gt;"",#REF!,"")</f>
        <v>#REF!</v>
      </c>
      <c r="G1436" s="64" t="e">
        <f>IF(#REF!&lt;&gt;"",#REF!,"")</f>
        <v>#REF!</v>
      </c>
      <c r="H1436" s="64" t="e">
        <f>IF(#REF!&lt;&gt;"",#REF!,"")</f>
        <v>#REF!</v>
      </c>
      <c r="I1436" s="64" t="e">
        <f>IF(ISNA(VLOOKUP(B1436,Base!$B$3:$I$198,8,0)),"",IF(VLOOKUP(B1436,Base!$B$3:$I$198,8,0)&gt;42468,VLOOKUP(B1436,Base!$B$3:$I$198,8,0),""))</f>
        <v>#REF!</v>
      </c>
      <c r="J1436" s="63" t="e">
        <f t="shared" si="44"/>
        <v>#REF!</v>
      </c>
      <c r="K1436" s="69" t="e">
        <f t="shared" si="45"/>
        <v>#REF!</v>
      </c>
    </row>
    <row r="1437" spans="1:11" x14ac:dyDescent="0.25">
      <c r="A1437" s="63" t="e">
        <f>IF(#REF!&lt;&gt;"",#REF!,"")</f>
        <v>#REF!</v>
      </c>
      <c r="B1437" s="63" t="e">
        <f>IF(#REF!&lt;&gt;"",#REF!,"")</f>
        <v>#REF!</v>
      </c>
      <c r="C1437" s="63" t="e">
        <f>IF(#REF!&lt;&gt;"",#REF!,"")</f>
        <v>#REF!</v>
      </c>
      <c r="D1437" s="63" t="e">
        <f>IF(#REF!&lt;&gt;"",#REF!,"")</f>
        <v>#REF!</v>
      </c>
      <c r="E1437" s="63" t="e">
        <f>IF(#REF!&lt;&gt;"",#REF!,"")</f>
        <v>#REF!</v>
      </c>
      <c r="F1437" s="63" t="e">
        <f>IF(#REF!&lt;&gt;"",#REF!,"")</f>
        <v>#REF!</v>
      </c>
      <c r="G1437" s="64" t="e">
        <f>IF(#REF!&lt;&gt;"",#REF!,"")</f>
        <v>#REF!</v>
      </c>
      <c r="H1437" s="64" t="e">
        <f>IF(#REF!&lt;&gt;"",#REF!,"")</f>
        <v>#REF!</v>
      </c>
      <c r="I1437" s="64" t="e">
        <f>IF(ISNA(VLOOKUP(B1437,Base!$B$3:$I$198,8,0)),"",IF(VLOOKUP(B1437,Base!$B$3:$I$198,8,0)&gt;42468,VLOOKUP(B1437,Base!$B$3:$I$198,8,0),""))</f>
        <v>#REF!</v>
      </c>
      <c r="J1437" s="63" t="e">
        <f t="shared" si="44"/>
        <v>#REF!</v>
      </c>
      <c r="K1437" s="69" t="e">
        <f t="shared" si="45"/>
        <v>#REF!</v>
      </c>
    </row>
    <row r="1438" spans="1:11" x14ac:dyDescent="0.25">
      <c r="A1438" s="63" t="e">
        <f>IF(#REF!&lt;&gt;"",#REF!,"")</f>
        <v>#REF!</v>
      </c>
      <c r="B1438" s="63" t="e">
        <f>IF(#REF!&lt;&gt;"",#REF!,"")</f>
        <v>#REF!</v>
      </c>
      <c r="C1438" s="63" t="e">
        <f>IF(#REF!&lt;&gt;"",#REF!,"")</f>
        <v>#REF!</v>
      </c>
      <c r="D1438" s="63" t="e">
        <f>IF(#REF!&lt;&gt;"",#REF!,"")</f>
        <v>#REF!</v>
      </c>
      <c r="E1438" s="63" t="e">
        <f>IF(#REF!&lt;&gt;"",#REF!,"")</f>
        <v>#REF!</v>
      </c>
      <c r="F1438" s="63" t="e">
        <f>IF(#REF!&lt;&gt;"",#REF!,"")</f>
        <v>#REF!</v>
      </c>
      <c r="G1438" s="64" t="e">
        <f>IF(#REF!&lt;&gt;"",#REF!,"")</f>
        <v>#REF!</v>
      </c>
      <c r="H1438" s="64" t="e">
        <f>IF(#REF!&lt;&gt;"",#REF!,"")</f>
        <v>#REF!</v>
      </c>
      <c r="I1438" s="64" t="e">
        <f>IF(ISNA(VLOOKUP(B1438,Base!$B$3:$I$198,8,0)),"",IF(VLOOKUP(B1438,Base!$B$3:$I$198,8,0)&gt;42468,VLOOKUP(B1438,Base!$B$3:$I$198,8,0),""))</f>
        <v>#REF!</v>
      </c>
      <c r="J1438" s="63" t="e">
        <f t="shared" si="44"/>
        <v>#REF!</v>
      </c>
      <c r="K1438" s="69" t="e">
        <f t="shared" si="45"/>
        <v>#REF!</v>
      </c>
    </row>
    <row r="1439" spans="1:11" x14ac:dyDescent="0.25">
      <c r="A1439" s="63" t="e">
        <f>IF(#REF!&lt;&gt;"",#REF!,"")</f>
        <v>#REF!</v>
      </c>
      <c r="B1439" s="63" t="e">
        <f>IF(#REF!&lt;&gt;"",#REF!,"")</f>
        <v>#REF!</v>
      </c>
      <c r="C1439" s="63" t="e">
        <f>IF(#REF!&lt;&gt;"",#REF!,"")</f>
        <v>#REF!</v>
      </c>
      <c r="D1439" s="63" t="e">
        <f>IF(#REF!&lt;&gt;"",#REF!,"")</f>
        <v>#REF!</v>
      </c>
      <c r="E1439" s="63" t="e">
        <f>IF(#REF!&lt;&gt;"",#REF!,"")</f>
        <v>#REF!</v>
      </c>
      <c r="F1439" s="63" t="e">
        <f>IF(#REF!&lt;&gt;"",#REF!,"")</f>
        <v>#REF!</v>
      </c>
      <c r="G1439" s="64" t="e">
        <f>IF(#REF!&lt;&gt;"",#REF!,"")</f>
        <v>#REF!</v>
      </c>
      <c r="H1439" s="64" t="e">
        <f>IF(#REF!&lt;&gt;"",#REF!,"")</f>
        <v>#REF!</v>
      </c>
      <c r="I1439" s="64" t="e">
        <f>IF(ISNA(VLOOKUP(B1439,Base!$B$3:$I$198,8,0)),"",IF(VLOOKUP(B1439,Base!$B$3:$I$198,8,0)&gt;42468,VLOOKUP(B1439,Base!$B$3:$I$198,8,0),""))</f>
        <v>#REF!</v>
      </c>
      <c r="J1439" s="63" t="e">
        <f t="shared" si="44"/>
        <v>#REF!</v>
      </c>
      <c r="K1439" s="69" t="e">
        <f t="shared" si="45"/>
        <v>#REF!</v>
      </c>
    </row>
    <row r="1440" spans="1:11" x14ac:dyDescent="0.25">
      <c r="A1440" s="63" t="e">
        <f>IF(#REF!&lt;&gt;"",#REF!,"")</f>
        <v>#REF!</v>
      </c>
      <c r="B1440" s="63" t="e">
        <f>IF(#REF!&lt;&gt;"",#REF!,"")</f>
        <v>#REF!</v>
      </c>
      <c r="C1440" s="63" t="e">
        <f>IF(#REF!&lt;&gt;"",#REF!,"")</f>
        <v>#REF!</v>
      </c>
      <c r="D1440" s="63" t="e">
        <f>IF(#REF!&lt;&gt;"",#REF!,"")</f>
        <v>#REF!</v>
      </c>
      <c r="E1440" s="63" t="e">
        <f>IF(#REF!&lt;&gt;"",#REF!,"")</f>
        <v>#REF!</v>
      </c>
      <c r="F1440" s="63" t="e">
        <f>IF(#REF!&lt;&gt;"",#REF!,"")</f>
        <v>#REF!</v>
      </c>
      <c r="G1440" s="64" t="e">
        <f>IF(#REF!&lt;&gt;"",#REF!,"")</f>
        <v>#REF!</v>
      </c>
      <c r="H1440" s="64" t="e">
        <f>IF(#REF!&lt;&gt;"",#REF!,"")</f>
        <v>#REF!</v>
      </c>
      <c r="I1440" s="64" t="e">
        <f>IF(ISNA(VLOOKUP(B1440,Base!$B$3:$I$198,8,0)),"",IF(VLOOKUP(B1440,Base!$B$3:$I$198,8,0)&gt;42468,VLOOKUP(B1440,Base!$B$3:$I$198,8,0),""))</f>
        <v>#REF!</v>
      </c>
      <c r="J1440" s="63" t="e">
        <f t="shared" si="44"/>
        <v>#REF!</v>
      </c>
      <c r="K1440" s="69" t="e">
        <f t="shared" si="45"/>
        <v>#REF!</v>
      </c>
    </row>
    <row r="1441" spans="1:11" x14ac:dyDescent="0.25">
      <c r="A1441" s="63" t="e">
        <f>IF(#REF!&lt;&gt;"",#REF!,"")</f>
        <v>#REF!</v>
      </c>
      <c r="B1441" s="63" t="e">
        <f>IF(#REF!&lt;&gt;"",#REF!,"")</f>
        <v>#REF!</v>
      </c>
      <c r="C1441" s="63" t="e">
        <f>IF(#REF!&lt;&gt;"",#REF!,"")</f>
        <v>#REF!</v>
      </c>
      <c r="D1441" s="63" t="e">
        <f>IF(#REF!&lt;&gt;"",#REF!,"")</f>
        <v>#REF!</v>
      </c>
      <c r="E1441" s="63" t="e">
        <f>IF(#REF!&lt;&gt;"",#REF!,"")</f>
        <v>#REF!</v>
      </c>
      <c r="F1441" s="63" t="e">
        <f>IF(#REF!&lt;&gt;"",#REF!,"")</f>
        <v>#REF!</v>
      </c>
      <c r="G1441" s="64" t="e">
        <f>IF(#REF!&lt;&gt;"",#REF!,"")</f>
        <v>#REF!</v>
      </c>
      <c r="H1441" s="64" t="e">
        <f>IF(#REF!&lt;&gt;"",#REF!,"")</f>
        <v>#REF!</v>
      </c>
      <c r="I1441" s="64" t="e">
        <f>IF(ISNA(VLOOKUP(B1441,Base!$B$3:$I$198,8,0)),"",IF(VLOOKUP(B1441,Base!$B$3:$I$198,8,0)&gt;42468,VLOOKUP(B1441,Base!$B$3:$I$198,8,0),""))</f>
        <v>#REF!</v>
      </c>
      <c r="J1441" s="63" t="e">
        <f t="shared" si="44"/>
        <v>#REF!</v>
      </c>
      <c r="K1441" s="69" t="e">
        <f t="shared" si="45"/>
        <v>#REF!</v>
      </c>
    </row>
    <row r="1442" spans="1:11" x14ac:dyDescent="0.25">
      <c r="A1442" s="63" t="e">
        <f>IF(#REF!&lt;&gt;"",#REF!,"")</f>
        <v>#REF!</v>
      </c>
      <c r="B1442" s="63" t="e">
        <f>IF(#REF!&lt;&gt;"",#REF!,"")</f>
        <v>#REF!</v>
      </c>
      <c r="C1442" s="63" t="e">
        <f>IF(#REF!&lt;&gt;"",#REF!,"")</f>
        <v>#REF!</v>
      </c>
      <c r="D1442" s="63" t="e">
        <f>IF(#REF!&lt;&gt;"",#REF!,"")</f>
        <v>#REF!</v>
      </c>
      <c r="E1442" s="63" t="e">
        <f>IF(#REF!&lt;&gt;"",#REF!,"")</f>
        <v>#REF!</v>
      </c>
      <c r="F1442" s="63" t="e">
        <f>IF(#REF!&lt;&gt;"",#REF!,"")</f>
        <v>#REF!</v>
      </c>
      <c r="G1442" s="64" t="e">
        <f>IF(#REF!&lt;&gt;"",#REF!,"")</f>
        <v>#REF!</v>
      </c>
      <c r="H1442" s="64" t="e">
        <f>IF(#REF!&lt;&gt;"",#REF!,"")</f>
        <v>#REF!</v>
      </c>
      <c r="I1442" s="64" t="e">
        <f>IF(ISNA(VLOOKUP(B1442,Base!$B$3:$I$198,8,0)),"",IF(VLOOKUP(B1442,Base!$B$3:$I$198,8,0)&gt;42468,VLOOKUP(B1442,Base!$B$3:$I$198,8,0),""))</f>
        <v>#REF!</v>
      </c>
      <c r="J1442" s="63" t="e">
        <f t="shared" si="44"/>
        <v>#REF!</v>
      </c>
      <c r="K1442" s="69" t="e">
        <f t="shared" si="45"/>
        <v>#REF!</v>
      </c>
    </row>
    <row r="1443" spans="1:11" x14ac:dyDescent="0.25">
      <c r="A1443" s="63" t="e">
        <f>IF(#REF!&lt;&gt;"",#REF!,"")</f>
        <v>#REF!</v>
      </c>
      <c r="B1443" s="63" t="e">
        <f>IF(#REF!&lt;&gt;"",#REF!,"")</f>
        <v>#REF!</v>
      </c>
      <c r="C1443" s="63" t="e">
        <f>IF(#REF!&lt;&gt;"",#REF!,"")</f>
        <v>#REF!</v>
      </c>
      <c r="D1443" s="63" t="e">
        <f>IF(#REF!&lt;&gt;"",#REF!,"")</f>
        <v>#REF!</v>
      </c>
      <c r="E1443" s="63" t="e">
        <f>IF(#REF!&lt;&gt;"",#REF!,"")</f>
        <v>#REF!</v>
      </c>
      <c r="F1443" s="63" t="e">
        <f>IF(#REF!&lt;&gt;"",#REF!,"")</f>
        <v>#REF!</v>
      </c>
      <c r="G1443" s="64" t="e">
        <f>IF(#REF!&lt;&gt;"",#REF!,"")</f>
        <v>#REF!</v>
      </c>
      <c r="H1443" s="64" t="e">
        <f>IF(#REF!&lt;&gt;"",#REF!,"")</f>
        <v>#REF!</v>
      </c>
      <c r="I1443" s="64" t="e">
        <f>IF(ISNA(VLOOKUP(B1443,Base!$B$3:$I$198,8,0)),"",IF(VLOOKUP(B1443,Base!$B$3:$I$198,8,0)&gt;42468,VLOOKUP(B1443,Base!$B$3:$I$198,8,0),""))</f>
        <v>#REF!</v>
      </c>
      <c r="J1443" s="63" t="e">
        <f t="shared" si="44"/>
        <v>#REF!</v>
      </c>
      <c r="K1443" s="69" t="e">
        <f t="shared" si="45"/>
        <v>#REF!</v>
      </c>
    </row>
    <row r="1444" spans="1:11" x14ac:dyDescent="0.25">
      <c r="A1444" s="63" t="e">
        <f>IF(#REF!&lt;&gt;"",#REF!,"")</f>
        <v>#REF!</v>
      </c>
      <c r="B1444" s="63" t="e">
        <f>IF(#REF!&lt;&gt;"",#REF!,"")</f>
        <v>#REF!</v>
      </c>
      <c r="C1444" s="63" t="e">
        <f>IF(#REF!&lt;&gt;"",#REF!,"")</f>
        <v>#REF!</v>
      </c>
      <c r="D1444" s="63" t="e">
        <f>IF(#REF!&lt;&gt;"",#REF!,"")</f>
        <v>#REF!</v>
      </c>
      <c r="E1444" s="63" t="e">
        <f>IF(#REF!&lt;&gt;"",#REF!,"")</f>
        <v>#REF!</v>
      </c>
      <c r="F1444" s="63" t="e">
        <f>IF(#REF!&lt;&gt;"",#REF!,"")</f>
        <v>#REF!</v>
      </c>
      <c r="G1444" s="64" t="e">
        <f>IF(#REF!&lt;&gt;"",#REF!,"")</f>
        <v>#REF!</v>
      </c>
      <c r="H1444" s="64" t="e">
        <f>IF(#REF!&lt;&gt;"",#REF!,"")</f>
        <v>#REF!</v>
      </c>
      <c r="I1444" s="64" t="e">
        <f>IF(ISNA(VLOOKUP(B1444,Base!$B$3:$I$198,8,0)),"",IF(VLOOKUP(B1444,Base!$B$3:$I$198,8,0)&gt;42468,VLOOKUP(B1444,Base!$B$3:$I$198,8,0),""))</f>
        <v>#REF!</v>
      </c>
      <c r="J1444" s="63" t="e">
        <f t="shared" si="44"/>
        <v>#REF!</v>
      </c>
      <c r="K1444" s="69" t="e">
        <f t="shared" si="45"/>
        <v>#REF!</v>
      </c>
    </row>
    <row r="1445" spans="1:11" x14ac:dyDescent="0.25">
      <c r="A1445" s="63" t="e">
        <f>IF(#REF!&lt;&gt;"",#REF!,"")</f>
        <v>#REF!</v>
      </c>
      <c r="B1445" s="63" t="e">
        <f>IF(#REF!&lt;&gt;"",#REF!,"")</f>
        <v>#REF!</v>
      </c>
      <c r="C1445" s="63" t="e">
        <f>IF(#REF!&lt;&gt;"",#REF!,"")</f>
        <v>#REF!</v>
      </c>
      <c r="D1445" s="63" t="e">
        <f>IF(#REF!&lt;&gt;"",#REF!,"")</f>
        <v>#REF!</v>
      </c>
      <c r="E1445" s="63" t="e">
        <f>IF(#REF!&lt;&gt;"",#REF!,"")</f>
        <v>#REF!</v>
      </c>
      <c r="F1445" s="63" t="e">
        <f>IF(#REF!&lt;&gt;"",#REF!,"")</f>
        <v>#REF!</v>
      </c>
      <c r="G1445" s="64" t="e">
        <f>IF(#REF!&lt;&gt;"",#REF!,"")</f>
        <v>#REF!</v>
      </c>
      <c r="H1445" s="64" t="e">
        <f>IF(#REF!&lt;&gt;"",#REF!,"")</f>
        <v>#REF!</v>
      </c>
      <c r="I1445" s="64" t="e">
        <f>IF(ISNA(VLOOKUP(B1445,Base!$B$3:$I$198,8,0)),"",IF(VLOOKUP(B1445,Base!$B$3:$I$198,8,0)&gt;42468,VLOOKUP(B1445,Base!$B$3:$I$198,8,0),""))</f>
        <v>#REF!</v>
      </c>
      <c r="J1445" s="63" t="e">
        <f t="shared" si="44"/>
        <v>#REF!</v>
      </c>
      <c r="K1445" s="69" t="e">
        <f t="shared" si="45"/>
        <v>#REF!</v>
      </c>
    </row>
    <row r="1446" spans="1:11" x14ac:dyDescent="0.25">
      <c r="A1446" s="63" t="e">
        <f>IF(#REF!&lt;&gt;"",#REF!,"")</f>
        <v>#REF!</v>
      </c>
      <c r="B1446" s="63" t="e">
        <f>IF(#REF!&lt;&gt;"",#REF!,"")</f>
        <v>#REF!</v>
      </c>
      <c r="C1446" s="63" t="e">
        <f>IF(#REF!&lt;&gt;"",#REF!,"")</f>
        <v>#REF!</v>
      </c>
      <c r="D1446" s="63" t="e">
        <f>IF(#REF!&lt;&gt;"",#REF!,"")</f>
        <v>#REF!</v>
      </c>
      <c r="E1446" s="63" t="e">
        <f>IF(#REF!&lt;&gt;"",#REF!,"")</f>
        <v>#REF!</v>
      </c>
      <c r="F1446" s="63" t="e">
        <f>IF(#REF!&lt;&gt;"",#REF!,"")</f>
        <v>#REF!</v>
      </c>
      <c r="G1446" s="64" t="e">
        <f>IF(#REF!&lt;&gt;"",#REF!,"")</f>
        <v>#REF!</v>
      </c>
      <c r="H1446" s="64" t="e">
        <f>IF(#REF!&lt;&gt;"",#REF!,"")</f>
        <v>#REF!</v>
      </c>
      <c r="I1446" s="64" t="e">
        <f>IF(ISNA(VLOOKUP(B1446,Base!$B$3:$I$198,8,0)),"",IF(VLOOKUP(B1446,Base!$B$3:$I$198,8,0)&gt;42468,VLOOKUP(B1446,Base!$B$3:$I$198,8,0),""))</f>
        <v>#REF!</v>
      </c>
      <c r="J1446" s="63" t="e">
        <f t="shared" si="44"/>
        <v>#REF!</v>
      </c>
      <c r="K1446" s="69" t="e">
        <f t="shared" si="45"/>
        <v>#REF!</v>
      </c>
    </row>
    <row r="1447" spans="1:11" x14ac:dyDescent="0.25">
      <c r="A1447" s="63" t="e">
        <f>IF(#REF!&lt;&gt;"",#REF!,"")</f>
        <v>#REF!</v>
      </c>
      <c r="B1447" s="63" t="e">
        <f>IF(#REF!&lt;&gt;"",#REF!,"")</f>
        <v>#REF!</v>
      </c>
      <c r="C1447" s="63" t="e">
        <f>IF(#REF!&lt;&gt;"",#REF!,"")</f>
        <v>#REF!</v>
      </c>
      <c r="D1447" s="63" t="e">
        <f>IF(#REF!&lt;&gt;"",#REF!,"")</f>
        <v>#REF!</v>
      </c>
      <c r="E1447" s="63" t="e">
        <f>IF(#REF!&lt;&gt;"",#REF!,"")</f>
        <v>#REF!</v>
      </c>
      <c r="F1447" s="63" t="e">
        <f>IF(#REF!&lt;&gt;"",#REF!,"")</f>
        <v>#REF!</v>
      </c>
      <c r="G1447" s="64" t="e">
        <f>IF(#REF!&lt;&gt;"",#REF!,"")</f>
        <v>#REF!</v>
      </c>
      <c r="H1447" s="64" t="e">
        <f>IF(#REF!&lt;&gt;"",#REF!,"")</f>
        <v>#REF!</v>
      </c>
      <c r="I1447" s="64" t="e">
        <f>IF(ISNA(VLOOKUP(B1447,Base!$B$3:$I$198,8,0)),"",IF(VLOOKUP(B1447,Base!$B$3:$I$198,8,0)&gt;42468,VLOOKUP(B1447,Base!$B$3:$I$198,8,0),""))</f>
        <v>#REF!</v>
      </c>
      <c r="J1447" s="63" t="e">
        <f t="shared" si="44"/>
        <v>#REF!</v>
      </c>
      <c r="K1447" s="69" t="e">
        <f t="shared" si="45"/>
        <v>#REF!</v>
      </c>
    </row>
    <row r="1448" spans="1:11" x14ac:dyDescent="0.25">
      <c r="A1448" s="63" t="e">
        <f>IF(#REF!&lt;&gt;"",#REF!,"")</f>
        <v>#REF!</v>
      </c>
      <c r="B1448" s="63" t="e">
        <f>IF(#REF!&lt;&gt;"",#REF!,"")</f>
        <v>#REF!</v>
      </c>
      <c r="C1448" s="63" t="e">
        <f>IF(#REF!&lt;&gt;"",#REF!,"")</f>
        <v>#REF!</v>
      </c>
      <c r="D1448" s="63" t="e">
        <f>IF(#REF!&lt;&gt;"",#REF!,"")</f>
        <v>#REF!</v>
      </c>
      <c r="E1448" s="63" t="e">
        <f>IF(#REF!&lt;&gt;"",#REF!,"")</f>
        <v>#REF!</v>
      </c>
      <c r="F1448" s="63" t="e">
        <f>IF(#REF!&lt;&gt;"",#REF!,"")</f>
        <v>#REF!</v>
      </c>
      <c r="G1448" s="64" t="e">
        <f>IF(#REF!&lt;&gt;"",#REF!,"")</f>
        <v>#REF!</v>
      </c>
      <c r="H1448" s="64" t="e">
        <f>IF(#REF!&lt;&gt;"",#REF!,"")</f>
        <v>#REF!</v>
      </c>
      <c r="I1448" s="64" t="e">
        <f>IF(ISNA(VLOOKUP(B1448,Base!$B$3:$I$198,8,0)),"",IF(VLOOKUP(B1448,Base!$B$3:$I$198,8,0)&gt;42468,VLOOKUP(B1448,Base!$B$3:$I$198,8,0),""))</f>
        <v>#REF!</v>
      </c>
      <c r="J1448" s="63" t="e">
        <f t="shared" si="44"/>
        <v>#REF!</v>
      </c>
      <c r="K1448" s="69" t="e">
        <f t="shared" si="45"/>
        <v>#REF!</v>
      </c>
    </row>
    <row r="1449" spans="1:11" x14ac:dyDescent="0.25">
      <c r="A1449" s="63" t="e">
        <f>IF(#REF!&lt;&gt;"",#REF!,"")</f>
        <v>#REF!</v>
      </c>
      <c r="B1449" s="63" t="e">
        <f>IF(#REF!&lt;&gt;"",#REF!,"")</f>
        <v>#REF!</v>
      </c>
      <c r="C1449" s="63" t="e">
        <f>IF(#REF!&lt;&gt;"",#REF!,"")</f>
        <v>#REF!</v>
      </c>
      <c r="D1449" s="63" t="e">
        <f>IF(#REF!&lt;&gt;"",#REF!,"")</f>
        <v>#REF!</v>
      </c>
      <c r="E1449" s="63" t="e">
        <f>IF(#REF!&lt;&gt;"",#REF!,"")</f>
        <v>#REF!</v>
      </c>
      <c r="F1449" s="63" t="e">
        <f>IF(#REF!&lt;&gt;"",#REF!,"")</f>
        <v>#REF!</v>
      </c>
      <c r="G1449" s="64" t="e">
        <f>IF(#REF!&lt;&gt;"",#REF!,"")</f>
        <v>#REF!</v>
      </c>
      <c r="H1449" s="64" t="e">
        <f>IF(#REF!&lt;&gt;"",#REF!,"")</f>
        <v>#REF!</v>
      </c>
      <c r="I1449" s="64" t="e">
        <f>IF(ISNA(VLOOKUP(B1449,Base!$B$3:$I$198,8,0)),"",IF(VLOOKUP(B1449,Base!$B$3:$I$198,8,0)&gt;42468,VLOOKUP(B1449,Base!$B$3:$I$198,8,0),""))</f>
        <v>#REF!</v>
      </c>
      <c r="J1449" s="63" t="e">
        <f t="shared" si="44"/>
        <v>#REF!</v>
      </c>
      <c r="K1449" s="69" t="e">
        <f t="shared" si="45"/>
        <v>#REF!</v>
      </c>
    </row>
    <row r="1450" spans="1:11" x14ac:dyDescent="0.25">
      <c r="A1450" s="63" t="e">
        <f>IF(#REF!&lt;&gt;"",#REF!,"")</f>
        <v>#REF!</v>
      </c>
      <c r="B1450" s="63" t="e">
        <f>IF(#REF!&lt;&gt;"",#REF!,"")</f>
        <v>#REF!</v>
      </c>
      <c r="C1450" s="63" t="e">
        <f>IF(#REF!&lt;&gt;"",#REF!,"")</f>
        <v>#REF!</v>
      </c>
      <c r="D1450" s="63" t="e">
        <f>IF(#REF!&lt;&gt;"",#REF!,"")</f>
        <v>#REF!</v>
      </c>
      <c r="E1450" s="63" t="e">
        <f>IF(#REF!&lt;&gt;"",#REF!,"")</f>
        <v>#REF!</v>
      </c>
      <c r="F1450" s="63" t="e">
        <f>IF(#REF!&lt;&gt;"",#REF!,"")</f>
        <v>#REF!</v>
      </c>
      <c r="G1450" s="64" t="e">
        <f>IF(#REF!&lt;&gt;"",#REF!,"")</f>
        <v>#REF!</v>
      </c>
      <c r="H1450" s="64" t="e">
        <f>IF(#REF!&lt;&gt;"",#REF!,"")</f>
        <v>#REF!</v>
      </c>
      <c r="I1450" s="64" t="e">
        <f>IF(ISNA(VLOOKUP(B1450,Base!$B$3:$I$198,8,0)),"",IF(VLOOKUP(B1450,Base!$B$3:$I$198,8,0)&gt;42468,VLOOKUP(B1450,Base!$B$3:$I$198,8,0),""))</f>
        <v>#REF!</v>
      </c>
      <c r="J1450" s="63" t="e">
        <f t="shared" si="44"/>
        <v>#REF!</v>
      </c>
      <c r="K1450" s="69" t="e">
        <f t="shared" si="45"/>
        <v>#REF!</v>
      </c>
    </row>
    <row r="1451" spans="1:11" x14ac:dyDescent="0.25">
      <c r="A1451" s="63" t="e">
        <f>IF(#REF!&lt;&gt;"",#REF!,"")</f>
        <v>#REF!</v>
      </c>
      <c r="B1451" s="63" t="e">
        <f>IF(#REF!&lt;&gt;"",#REF!,"")</f>
        <v>#REF!</v>
      </c>
      <c r="C1451" s="63" t="e">
        <f>IF(#REF!&lt;&gt;"",#REF!,"")</f>
        <v>#REF!</v>
      </c>
      <c r="D1451" s="63" t="e">
        <f>IF(#REF!&lt;&gt;"",#REF!,"")</f>
        <v>#REF!</v>
      </c>
      <c r="E1451" s="63" t="e">
        <f>IF(#REF!&lt;&gt;"",#REF!,"")</f>
        <v>#REF!</v>
      </c>
      <c r="F1451" s="63" t="e">
        <f>IF(#REF!&lt;&gt;"",#REF!,"")</f>
        <v>#REF!</v>
      </c>
      <c r="G1451" s="64" t="e">
        <f>IF(#REF!&lt;&gt;"",#REF!,"")</f>
        <v>#REF!</v>
      </c>
      <c r="H1451" s="64" t="e">
        <f>IF(#REF!&lt;&gt;"",#REF!,"")</f>
        <v>#REF!</v>
      </c>
      <c r="I1451" s="64" t="e">
        <f>IF(ISNA(VLOOKUP(B1451,Base!$B$3:$I$198,8,0)),"",IF(VLOOKUP(B1451,Base!$B$3:$I$198,8,0)&gt;42468,VLOOKUP(B1451,Base!$B$3:$I$198,8,0),""))</f>
        <v>#REF!</v>
      </c>
      <c r="J1451" s="63" t="e">
        <f t="shared" si="44"/>
        <v>#REF!</v>
      </c>
      <c r="K1451" s="69" t="e">
        <f t="shared" si="45"/>
        <v>#REF!</v>
      </c>
    </row>
    <row r="1452" spans="1:11" x14ac:dyDescent="0.25">
      <c r="A1452" s="63" t="e">
        <f>IF(#REF!&lt;&gt;"",#REF!,"")</f>
        <v>#REF!</v>
      </c>
      <c r="B1452" s="63" t="e">
        <f>IF(#REF!&lt;&gt;"",#REF!,"")</f>
        <v>#REF!</v>
      </c>
      <c r="C1452" s="63" t="e">
        <f>IF(#REF!&lt;&gt;"",#REF!,"")</f>
        <v>#REF!</v>
      </c>
      <c r="D1452" s="63" t="e">
        <f>IF(#REF!&lt;&gt;"",#REF!,"")</f>
        <v>#REF!</v>
      </c>
      <c r="E1452" s="63" t="e">
        <f>IF(#REF!&lt;&gt;"",#REF!,"")</f>
        <v>#REF!</v>
      </c>
      <c r="F1452" s="63" t="e">
        <f>IF(#REF!&lt;&gt;"",#REF!,"")</f>
        <v>#REF!</v>
      </c>
      <c r="G1452" s="64" t="e">
        <f>IF(#REF!&lt;&gt;"",#REF!,"")</f>
        <v>#REF!</v>
      </c>
      <c r="H1452" s="64" t="e">
        <f>IF(#REF!&lt;&gt;"",#REF!,"")</f>
        <v>#REF!</v>
      </c>
      <c r="I1452" s="64" t="e">
        <f>IF(ISNA(VLOOKUP(B1452,Base!$B$3:$I$198,8,0)),"",IF(VLOOKUP(B1452,Base!$B$3:$I$198,8,0)&gt;42468,VLOOKUP(B1452,Base!$B$3:$I$198,8,0),""))</f>
        <v>#REF!</v>
      </c>
      <c r="J1452" s="63" t="e">
        <f t="shared" si="44"/>
        <v>#REF!</v>
      </c>
      <c r="K1452" s="69" t="e">
        <f t="shared" si="45"/>
        <v>#REF!</v>
      </c>
    </row>
    <row r="1453" spans="1:11" x14ac:dyDescent="0.25">
      <c r="A1453" s="63" t="e">
        <f>IF(#REF!&lt;&gt;"",#REF!,"")</f>
        <v>#REF!</v>
      </c>
      <c r="B1453" s="63" t="e">
        <f>IF(#REF!&lt;&gt;"",#REF!,"")</f>
        <v>#REF!</v>
      </c>
      <c r="C1453" s="63" t="e">
        <f>IF(#REF!&lt;&gt;"",#REF!,"")</f>
        <v>#REF!</v>
      </c>
      <c r="D1453" s="63" t="e">
        <f>IF(#REF!&lt;&gt;"",#REF!,"")</f>
        <v>#REF!</v>
      </c>
      <c r="E1453" s="63" t="e">
        <f>IF(#REF!&lt;&gt;"",#REF!,"")</f>
        <v>#REF!</v>
      </c>
      <c r="F1453" s="63" t="e">
        <f>IF(#REF!&lt;&gt;"",#REF!,"")</f>
        <v>#REF!</v>
      </c>
      <c r="G1453" s="64" t="e">
        <f>IF(#REF!&lt;&gt;"",#REF!,"")</f>
        <v>#REF!</v>
      </c>
      <c r="H1453" s="64" t="e">
        <f>IF(#REF!&lt;&gt;"",#REF!,"")</f>
        <v>#REF!</v>
      </c>
      <c r="I1453" s="64" t="e">
        <f>IF(ISNA(VLOOKUP(B1453,Base!$B$3:$I$198,8,0)),"",IF(VLOOKUP(B1453,Base!$B$3:$I$198,8,0)&gt;42468,VLOOKUP(B1453,Base!$B$3:$I$198,8,0),""))</f>
        <v>#REF!</v>
      </c>
      <c r="J1453" s="63" t="e">
        <f t="shared" si="44"/>
        <v>#REF!</v>
      </c>
      <c r="K1453" s="69" t="e">
        <f t="shared" si="45"/>
        <v>#REF!</v>
      </c>
    </row>
    <row r="1454" spans="1:11" x14ac:dyDescent="0.25">
      <c r="A1454" s="63" t="e">
        <f>IF(#REF!&lt;&gt;"",#REF!,"")</f>
        <v>#REF!</v>
      </c>
      <c r="B1454" s="63" t="e">
        <f>IF(#REF!&lt;&gt;"",#REF!,"")</f>
        <v>#REF!</v>
      </c>
      <c r="C1454" s="63" t="e">
        <f>IF(#REF!&lt;&gt;"",#REF!,"")</f>
        <v>#REF!</v>
      </c>
      <c r="D1454" s="63" t="e">
        <f>IF(#REF!&lt;&gt;"",#REF!,"")</f>
        <v>#REF!</v>
      </c>
      <c r="E1454" s="63" t="e">
        <f>IF(#REF!&lt;&gt;"",#REF!,"")</f>
        <v>#REF!</v>
      </c>
      <c r="F1454" s="63" t="e">
        <f>IF(#REF!&lt;&gt;"",#REF!,"")</f>
        <v>#REF!</v>
      </c>
      <c r="G1454" s="64" t="e">
        <f>IF(#REF!&lt;&gt;"",#REF!,"")</f>
        <v>#REF!</v>
      </c>
      <c r="H1454" s="64" t="e">
        <f>IF(#REF!&lt;&gt;"",#REF!,"")</f>
        <v>#REF!</v>
      </c>
      <c r="I1454" s="64" t="e">
        <f>IF(ISNA(VLOOKUP(B1454,Base!$B$3:$I$198,8,0)),"",IF(VLOOKUP(B1454,Base!$B$3:$I$198,8,0)&gt;42468,VLOOKUP(B1454,Base!$B$3:$I$198,8,0),""))</f>
        <v>#REF!</v>
      </c>
      <c r="J1454" s="63" t="e">
        <f t="shared" si="44"/>
        <v>#REF!</v>
      </c>
      <c r="K1454" s="69" t="e">
        <f t="shared" si="45"/>
        <v>#REF!</v>
      </c>
    </row>
    <row r="1455" spans="1:11" x14ac:dyDescent="0.25">
      <c r="A1455" s="63" t="e">
        <f>IF(#REF!&lt;&gt;"",#REF!,"")</f>
        <v>#REF!</v>
      </c>
      <c r="B1455" s="63" t="e">
        <f>IF(#REF!&lt;&gt;"",#REF!,"")</f>
        <v>#REF!</v>
      </c>
      <c r="C1455" s="63" t="e">
        <f>IF(#REF!&lt;&gt;"",#REF!,"")</f>
        <v>#REF!</v>
      </c>
      <c r="D1455" s="63" t="e">
        <f>IF(#REF!&lt;&gt;"",#REF!,"")</f>
        <v>#REF!</v>
      </c>
      <c r="E1455" s="63" t="e">
        <f>IF(#REF!&lt;&gt;"",#REF!,"")</f>
        <v>#REF!</v>
      </c>
      <c r="F1455" s="63" t="e">
        <f>IF(#REF!&lt;&gt;"",#REF!,"")</f>
        <v>#REF!</v>
      </c>
      <c r="G1455" s="64" t="e">
        <f>IF(#REF!&lt;&gt;"",#REF!,"")</f>
        <v>#REF!</v>
      </c>
      <c r="H1455" s="64" t="e">
        <f>IF(#REF!&lt;&gt;"",#REF!,"")</f>
        <v>#REF!</v>
      </c>
      <c r="I1455" s="64" t="e">
        <f>IF(ISNA(VLOOKUP(B1455,Base!$B$3:$I$198,8,0)),"",IF(VLOOKUP(B1455,Base!$B$3:$I$198,8,0)&gt;42468,VLOOKUP(B1455,Base!$B$3:$I$198,8,0),""))</f>
        <v>#REF!</v>
      </c>
      <c r="J1455" s="63" t="e">
        <f t="shared" si="44"/>
        <v>#REF!</v>
      </c>
      <c r="K1455" s="69" t="e">
        <f t="shared" si="45"/>
        <v>#REF!</v>
      </c>
    </row>
    <row r="1456" spans="1:11" x14ac:dyDescent="0.25">
      <c r="A1456" s="63" t="e">
        <f>IF(#REF!&lt;&gt;"",#REF!,"")</f>
        <v>#REF!</v>
      </c>
      <c r="B1456" s="63" t="e">
        <f>IF(#REF!&lt;&gt;"",#REF!,"")</f>
        <v>#REF!</v>
      </c>
      <c r="C1456" s="63" t="e">
        <f>IF(#REF!&lt;&gt;"",#REF!,"")</f>
        <v>#REF!</v>
      </c>
      <c r="D1456" s="63" t="e">
        <f>IF(#REF!&lt;&gt;"",#REF!,"")</f>
        <v>#REF!</v>
      </c>
      <c r="E1456" s="63" t="e">
        <f>IF(#REF!&lt;&gt;"",#REF!,"")</f>
        <v>#REF!</v>
      </c>
      <c r="F1456" s="63" t="e">
        <f>IF(#REF!&lt;&gt;"",#REF!,"")</f>
        <v>#REF!</v>
      </c>
      <c r="G1456" s="64" t="e">
        <f>IF(#REF!&lt;&gt;"",#REF!,"")</f>
        <v>#REF!</v>
      </c>
      <c r="H1456" s="64" t="e">
        <f>IF(#REF!&lt;&gt;"",#REF!,"")</f>
        <v>#REF!</v>
      </c>
      <c r="I1456" s="64" t="e">
        <f>IF(ISNA(VLOOKUP(B1456,Base!$B$3:$I$198,8,0)),"",IF(VLOOKUP(B1456,Base!$B$3:$I$198,8,0)&gt;42468,VLOOKUP(B1456,Base!$B$3:$I$198,8,0),""))</f>
        <v>#REF!</v>
      </c>
      <c r="J1456" s="63" t="e">
        <f t="shared" si="44"/>
        <v>#REF!</v>
      </c>
      <c r="K1456" s="69" t="e">
        <f t="shared" si="45"/>
        <v>#REF!</v>
      </c>
    </row>
    <row r="1457" spans="1:11" x14ac:dyDescent="0.25">
      <c r="A1457" s="63" t="e">
        <f>IF(#REF!&lt;&gt;"",#REF!,"")</f>
        <v>#REF!</v>
      </c>
      <c r="B1457" s="63" t="e">
        <f>IF(#REF!&lt;&gt;"",#REF!,"")</f>
        <v>#REF!</v>
      </c>
      <c r="C1457" s="63" t="e">
        <f>IF(#REF!&lt;&gt;"",#REF!,"")</f>
        <v>#REF!</v>
      </c>
      <c r="D1457" s="63" t="e">
        <f>IF(#REF!&lt;&gt;"",#REF!,"")</f>
        <v>#REF!</v>
      </c>
      <c r="E1457" s="63" t="e">
        <f>IF(#REF!&lt;&gt;"",#REF!,"")</f>
        <v>#REF!</v>
      </c>
      <c r="F1457" s="63" t="e">
        <f>IF(#REF!&lt;&gt;"",#REF!,"")</f>
        <v>#REF!</v>
      </c>
      <c r="G1457" s="64" t="e">
        <f>IF(#REF!&lt;&gt;"",#REF!,"")</f>
        <v>#REF!</v>
      </c>
      <c r="H1457" s="64" t="e">
        <f>IF(#REF!&lt;&gt;"",#REF!,"")</f>
        <v>#REF!</v>
      </c>
      <c r="I1457" s="64" t="e">
        <f>IF(ISNA(VLOOKUP(B1457,Base!$B$3:$I$198,8,0)),"",IF(VLOOKUP(B1457,Base!$B$3:$I$198,8,0)&gt;42468,VLOOKUP(B1457,Base!$B$3:$I$198,8,0),""))</f>
        <v>#REF!</v>
      </c>
      <c r="J1457" s="63" t="e">
        <f t="shared" si="44"/>
        <v>#REF!</v>
      </c>
      <c r="K1457" s="69" t="e">
        <f t="shared" si="45"/>
        <v>#REF!</v>
      </c>
    </row>
    <row r="1458" spans="1:11" x14ac:dyDescent="0.25">
      <c r="A1458" s="63" t="e">
        <f>IF(#REF!&lt;&gt;"",#REF!,"")</f>
        <v>#REF!</v>
      </c>
      <c r="B1458" s="63" t="e">
        <f>IF(#REF!&lt;&gt;"",#REF!,"")</f>
        <v>#REF!</v>
      </c>
      <c r="C1458" s="63" t="e">
        <f>IF(#REF!&lt;&gt;"",#REF!,"")</f>
        <v>#REF!</v>
      </c>
      <c r="D1458" s="63" t="e">
        <f>IF(#REF!&lt;&gt;"",#REF!,"")</f>
        <v>#REF!</v>
      </c>
      <c r="E1458" s="63" t="e">
        <f>IF(#REF!&lt;&gt;"",#REF!,"")</f>
        <v>#REF!</v>
      </c>
      <c r="F1458" s="63" t="e">
        <f>IF(#REF!&lt;&gt;"",#REF!,"")</f>
        <v>#REF!</v>
      </c>
      <c r="G1458" s="64" t="e">
        <f>IF(#REF!&lt;&gt;"",#REF!,"")</f>
        <v>#REF!</v>
      </c>
      <c r="H1458" s="64" t="e">
        <f>IF(#REF!&lt;&gt;"",#REF!,"")</f>
        <v>#REF!</v>
      </c>
      <c r="I1458" s="64" t="e">
        <f>IF(ISNA(VLOOKUP(B1458,Base!$B$3:$I$198,8,0)),"",IF(VLOOKUP(B1458,Base!$B$3:$I$198,8,0)&gt;42468,VLOOKUP(B1458,Base!$B$3:$I$198,8,0),""))</f>
        <v>#REF!</v>
      </c>
      <c r="J1458" s="63" t="e">
        <f t="shared" si="44"/>
        <v>#REF!</v>
      </c>
      <c r="K1458" s="69" t="e">
        <f t="shared" si="45"/>
        <v>#REF!</v>
      </c>
    </row>
    <row r="1459" spans="1:11" x14ac:dyDescent="0.25">
      <c r="A1459" s="63" t="e">
        <f>IF(#REF!&lt;&gt;"",#REF!,"")</f>
        <v>#REF!</v>
      </c>
      <c r="B1459" s="63" t="e">
        <f>IF(#REF!&lt;&gt;"",#REF!,"")</f>
        <v>#REF!</v>
      </c>
      <c r="C1459" s="63" t="e">
        <f>IF(#REF!&lt;&gt;"",#REF!,"")</f>
        <v>#REF!</v>
      </c>
      <c r="D1459" s="63" t="e">
        <f>IF(#REF!&lt;&gt;"",#REF!,"")</f>
        <v>#REF!</v>
      </c>
      <c r="E1459" s="63" t="e">
        <f>IF(#REF!&lt;&gt;"",#REF!,"")</f>
        <v>#REF!</v>
      </c>
      <c r="F1459" s="63" t="e">
        <f>IF(#REF!&lt;&gt;"",#REF!,"")</f>
        <v>#REF!</v>
      </c>
      <c r="G1459" s="64" t="e">
        <f>IF(#REF!&lt;&gt;"",#REF!,"")</f>
        <v>#REF!</v>
      </c>
      <c r="H1459" s="64" t="e">
        <f>IF(#REF!&lt;&gt;"",#REF!,"")</f>
        <v>#REF!</v>
      </c>
      <c r="I1459" s="64" t="e">
        <f>IF(ISNA(VLOOKUP(B1459,Base!$B$3:$I$198,8,0)),"",IF(VLOOKUP(B1459,Base!$B$3:$I$198,8,0)&gt;42468,VLOOKUP(B1459,Base!$B$3:$I$198,8,0),""))</f>
        <v>#REF!</v>
      </c>
      <c r="J1459" s="63" t="e">
        <f t="shared" si="44"/>
        <v>#REF!</v>
      </c>
      <c r="K1459" s="69" t="e">
        <f t="shared" si="45"/>
        <v>#REF!</v>
      </c>
    </row>
    <row r="1460" spans="1:11" x14ac:dyDescent="0.25">
      <c r="A1460" s="63" t="e">
        <f>IF(#REF!&lt;&gt;"",#REF!,"")</f>
        <v>#REF!</v>
      </c>
      <c r="B1460" s="63" t="e">
        <f>IF(#REF!&lt;&gt;"",#REF!,"")</f>
        <v>#REF!</v>
      </c>
      <c r="C1460" s="63" t="e">
        <f>IF(#REF!&lt;&gt;"",#REF!,"")</f>
        <v>#REF!</v>
      </c>
      <c r="D1460" s="63" t="e">
        <f>IF(#REF!&lt;&gt;"",#REF!,"")</f>
        <v>#REF!</v>
      </c>
      <c r="E1460" s="63" t="e">
        <f>IF(#REF!&lt;&gt;"",#REF!,"")</f>
        <v>#REF!</v>
      </c>
      <c r="F1460" s="63" t="e">
        <f>IF(#REF!&lt;&gt;"",#REF!,"")</f>
        <v>#REF!</v>
      </c>
      <c r="G1460" s="64" t="e">
        <f>IF(#REF!&lt;&gt;"",#REF!,"")</f>
        <v>#REF!</v>
      </c>
      <c r="H1460" s="64" t="e">
        <f>IF(#REF!&lt;&gt;"",#REF!,"")</f>
        <v>#REF!</v>
      </c>
      <c r="I1460" s="64" t="e">
        <f>IF(ISNA(VLOOKUP(B1460,Base!$B$3:$I$198,8,0)),"",IF(VLOOKUP(B1460,Base!$B$3:$I$198,8,0)&gt;42468,VLOOKUP(B1460,Base!$B$3:$I$198,8,0),""))</f>
        <v>#REF!</v>
      </c>
      <c r="J1460" s="63" t="e">
        <f t="shared" si="44"/>
        <v>#REF!</v>
      </c>
      <c r="K1460" s="69" t="e">
        <f t="shared" si="45"/>
        <v>#REF!</v>
      </c>
    </row>
    <row r="1461" spans="1:11" x14ac:dyDescent="0.25">
      <c r="A1461" s="63" t="e">
        <f>IF(#REF!&lt;&gt;"",#REF!,"")</f>
        <v>#REF!</v>
      </c>
      <c r="B1461" s="63" t="e">
        <f>IF(#REF!&lt;&gt;"",#REF!,"")</f>
        <v>#REF!</v>
      </c>
      <c r="C1461" s="63" t="e">
        <f>IF(#REF!&lt;&gt;"",#REF!,"")</f>
        <v>#REF!</v>
      </c>
      <c r="D1461" s="63" t="e">
        <f>IF(#REF!&lt;&gt;"",#REF!,"")</f>
        <v>#REF!</v>
      </c>
      <c r="E1461" s="63" t="e">
        <f>IF(#REF!&lt;&gt;"",#REF!,"")</f>
        <v>#REF!</v>
      </c>
      <c r="F1461" s="63" t="e">
        <f>IF(#REF!&lt;&gt;"",#REF!,"")</f>
        <v>#REF!</v>
      </c>
      <c r="G1461" s="64" t="e">
        <f>IF(#REF!&lt;&gt;"",#REF!,"")</f>
        <v>#REF!</v>
      </c>
      <c r="H1461" s="64" t="e">
        <f>IF(#REF!&lt;&gt;"",#REF!,"")</f>
        <v>#REF!</v>
      </c>
      <c r="I1461" s="64" t="e">
        <f>IF(ISNA(VLOOKUP(B1461,Base!$B$3:$I$198,8,0)),"",IF(VLOOKUP(B1461,Base!$B$3:$I$198,8,0)&gt;42468,VLOOKUP(B1461,Base!$B$3:$I$198,8,0),""))</f>
        <v>#REF!</v>
      </c>
      <c r="J1461" s="63" t="e">
        <f t="shared" si="44"/>
        <v>#REF!</v>
      </c>
      <c r="K1461" s="69" t="e">
        <f t="shared" si="45"/>
        <v>#REF!</v>
      </c>
    </row>
    <row r="1462" spans="1:11" x14ac:dyDescent="0.25">
      <c r="A1462" s="63" t="e">
        <f>IF(#REF!&lt;&gt;"",#REF!,"")</f>
        <v>#REF!</v>
      </c>
      <c r="B1462" s="63" t="e">
        <f>IF(#REF!&lt;&gt;"",#REF!,"")</f>
        <v>#REF!</v>
      </c>
      <c r="C1462" s="63" t="e">
        <f>IF(#REF!&lt;&gt;"",#REF!,"")</f>
        <v>#REF!</v>
      </c>
      <c r="D1462" s="63" t="e">
        <f>IF(#REF!&lt;&gt;"",#REF!,"")</f>
        <v>#REF!</v>
      </c>
      <c r="E1462" s="63" t="e">
        <f>IF(#REF!&lt;&gt;"",#REF!,"")</f>
        <v>#REF!</v>
      </c>
      <c r="F1462" s="63" t="e">
        <f>IF(#REF!&lt;&gt;"",#REF!,"")</f>
        <v>#REF!</v>
      </c>
      <c r="G1462" s="64" t="e">
        <f>IF(#REF!&lt;&gt;"",#REF!,"")</f>
        <v>#REF!</v>
      </c>
      <c r="H1462" s="64" t="e">
        <f>IF(#REF!&lt;&gt;"",#REF!,"")</f>
        <v>#REF!</v>
      </c>
      <c r="I1462" s="64" t="e">
        <f>IF(ISNA(VLOOKUP(B1462,Base!$B$3:$I$198,8,0)),"",IF(VLOOKUP(B1462,Base!$B$3:$I$198,8,0)&gt;42468,VLOOKUP(B1462,Base!$B$3:$I$198,8,0),""))</f>
        <v>#REF!</v>
      </c>
      <c r="J1462" s="63" t="e">
        <f t="shared" si="44"/>
        <v>#REF!</v>
      </c>
      <c r="K1462" s="69" t="e">
        <f t="shared" si="45"/>
        <v>#REF!</v>
      </c>
    </row>
    <row r="1463" spans="1:11" x14ac:dyDescent="0.25">
      <c r="A1463" s="63" t="e">
        <f>IF(#REF!&lt;&gt;"",#REF!,"")</f>
        <v>#REF!</v>
      </c>
      <c r="B1463" s="63" t="e">
        <f>IF(#REF!&lt;&gt;"",#REF!,"")</f>
        <v>#REF!</v>
      </c>
      <c r="C1463" s="63" t="e">
        <f>IF(#REF!&lt;&gt;"",#REF!,"")</f>
        <v>#REF!</v>
      </c>
      <c r="D1463" s="63" t="e">
        <f>IF(#REF!&lt;&gt;"",#REF!,"")</f>
        <v>#REF!</v>
      </c>
      <c r="E1463" s="63" t="e">
        <f>IF(#REF!&lt;&gt;"",#REF!,"")</f>
        <v>#REF!</v>
      </c>
      <c r="F1463" s="63" t="e">
        <f>IF(#REF!&lt;&gt;"",#REF!,"")</f>
        <v>#REF!</v>
      </c>
      <c r="G1463" s="64" t="e">
        <f>IF(#REF!&lt;&gt;"",#REF!,"")</f>
        <v>#REF!</v>
      </c>
      <c r="H1463" s="64" t="e">
        <f>IF(#REF!&lt;&gt;"",#REF!,"")</f>
        <v>#REF!</v>
      </c>
      <c r="I1463" s="64" t="e">
        <f>IF(ISNA(VLOOKUP(B1463,Base!$B$3:$I$198,8,0)),"",IF(VLOOKUP(B1463,Base!$B$3:$I$198,8,0)&gt;42468,VLOOKUP(B1463,Base!$B$3:$I$198,8,0),""))</f>
        <v>#REF!</v>
      </c>
      <c r="J1463" s="63" t="e">
        <f t="shared" si="44"/>
        <v>#REF!</v>
      </c>
      <c r="K1463" s="69" t="e">
        <f t="shared" si="45"/>
        <v>#REF!</v>
      </c>
    </row>
    <row r="1464" spans="1:11" x14ac:dyDescent="0.25">
      <c r="A1464" s="63" t="e">
        <f>IF(#REF!&lt;&gt;"",#REF!,"")</f>
        <v>#REF!</v>
      </c>
      <c r="B1464" s="63" t="e">
        <f>IF(#REF!&lt;&gt;"",#REF!,"")</f>
        <v>#REF!</v>
      </c>
      <c r="C1464" s="63" t="e">
        <f>IF(#REF!&lt;&gt;"",#REF!,"")</f>
        <v>#REF!</v>
      </c>
      <c r="D1464" s="63" t="e">
        <f>IF(#REF!&lt;&gt;"",#REF!,"")</f>
        <v>#REF!</v>
      </c>
      <c r="E1464" s="63" t="e">
        <f>IF(#REF!&lt;&gt;"",#REF!,"")</f>
        <v>#REF!</v>
      </c>
      <c r="F1464" s="63" t="e">
        <f>IF(#REF!&lt;&gt;"",#REF!,"")</f>
        <v>#REF!</v>
      </c>
      <c r="G1464" s="64" t="e">
        <f>IF(#REF!&lt;&gt;"",#REF!,"")</f>
        <v>#REF!</v>
      </c>
      <c r="H1464" s="64" t="e">
        <f>IF(#REF!&lt;&gt;"",#REF!,"")</f>
        <v>#REF!</v>
      </c>
      <c r="I1464" s="64" t="e">
        <f>IF(ISNA(VLOOKUP(B1464,Base!$B$3:$I$198,8,0)),"",IF(VLOOKUP(B1464,Base!$B$3:$I$198,8,0)&gt;42468,VLOOKUP(B1464,Base!$B$3:$I$198,8,0),""))</f>
        <v>#REF!</v>
      </c>
      <c r="J1464" s="63" t="e">
        <f t="shared" si="44"/>
        <v>#REF!</v>
      </c>
      <c r="K1464" s="69" t="e">
        <f t="shared" si="45"/>
        <v>#REF!</v>
      </c>
    </row>
    <row r="1465" spans="1:11" x14ac:dyDescent="0.25">
      <c r="A1465" s="63" t="e">
        <f>IF(#REF!&lt;&gt;"",#REF!,"")</f>
        <v>#REF!</v>
      </c>
      <c r="B1465" s="63" t="e">
        <f>IF(#REF!&lt;&gt;"",#REF!,"")</f>
        <v>#REF!</v>
      </c>
      <c r="C1465" s="63" t="e">
        <f>IF(#REF!&lt;&gt;"",#REF!,"")</f>
        <v>#REF!</v>
      </c>
      <c r="D1465" s="63" t="e">
        <f>IF(#REF!&lt;&gt;"",#REF!,"")</f>
        <v>#REF!</v>
      </c>
      <c r="E1465" s="63" t="e">
        <f>IF(#REF!&lt;&gt;"",#REF!,"")</f>
        <v>#REF!</v>
      </c>
      <c r="F1465" s="63" t="e">
        <f>IF(#REF!&lt;&gt;"",#REF!,"")</f>
        <v>#REF!</v>
      </c>
      <c r="G1465" s="64" t="e">
        <f>IF(#REF!&lt;&gt;"",#REF!,"")</f>
        <v>#REF!</v>
      </c>
      <c r="H1465" s="64" t="e">
        <f>IF(#REF!&lt;&gt;"",#REF!,"")</f>
        <v>#REF!</v>
      </c>
      <c r="I1465" s="64" t="e">
        <f>IF(ISNA(VLOOKUP(B1465,Base!$B$3:$I$198,8,0)),"",IF(VLOOKUP(B1465,Base!$B$3:$I$198,8,0)&gt;42468,VLOOKUP(B1465,Base!$B$3:$I$198,8,0),""))</f>
        <v>#REF!</v>
      </c>
      <c r="J1465" s="63" t="e">
        <f t="shared" si="44"/>
        <v>#REF!</v>
      </c>
      <c r="K1465" s="69" t="e">
        <f t="shared" si="45"/>
        <v>#REF!</v>
      </c>
    </row>
    <row r="1466" spans="1:11" x14ac:dyDescent="0.25">
      <c r="A1466" s="63" t="e">
        <f>IF(#REF!&lt;&gt;"",#REF!,"")</f>
        <v>#REF!</v>
      </c>
      <c r="B1466" s="63" t="e">
        <f>IF(#REF!&lt;&gt;"",#REF!,"")</f>
        <v>#REF!</v>
      </c>
      <c r="C1466" s="63" t="e">
        <f>IF(#REF!&lt;&gt;"",#REF!,"")</f>
        <v>#REF!</v>
      </c>
      <c r="D1466" s="63" t="e">
        <f>IF(#REF!&lt;&gt;"",#REF!,"")</f>
        <v>#REF!</v>
      </c>
      <c r="E1466" s="63" t="e">
        <f>IF(#REF!&lt;&gt;"",#REF!,"")</f>
        <v>#REF!</v>
      </c>
      <c r="F1466" s="63" t="e">
        <f>IF(#REF!&lt;&gt;"",#REF!,"")</f>
        <v>#REF!</v>
      </c>
      <c r="G1466" s="64" t="e">
        <f>IF(#REF!&lt;&gt;"",#REF!,"")</f>
        <v>#REF!</v>
      </c>
      <c r="H1466" s="64" t="e">
        <f>IF(#REF!&lt;&gt;"",#REF!,"")</f>
        <v>#REF!</v>
      </c>
      <c r="I1466" s="64" t="e">
        <f>IF(ISNA(VLOOKUP(B1466,Base!$B$3:$I$198,8,0)),"",IF(VLOOKUP(B1466,Base!$B$3:$I$198,8,0)&gt;42468,VLOOKUP(B1466,Base!$B$3:$I$198,8,0),""))</f>
        <v>#REF!</v>
      </c>
      <c r="J1466" s="63" t="e">
        <f t="shared" si="44"/>
        <v>#REF!</v>
      </c>
      <c r="K1466" s="69" t="e">
        <f t="shared" si="45"/>
        <v>#REF!</v>
      </c>
    </row>
    <row r="1467" spans="1:11" x14ac:dyDescent="0.25">
      <c r="A1467" s="63" t="e">
        <f>IF(#REF!&lt;&gt;"",#REF!,"")</f>
        <v>#REF!</v>
      </c>
      <c r="B1467" s="63" t="e">
        <f>IF(#REF!&lt;&gt;"",#REF!,"")</f>
        <v>#REF!</v>
      </c>
      <c r="C1467" s="63" t="e">
        <f>IF(#REF!&lt;&gt;"",#REF!,"")</f>
        <v>#REF!</v>
      </c>
      <c r="D1467" s="63" t="e">
        <f>IF(#REF!&lt;&gt;"",#REF!,"")</f>
        <v>#REF!</v>
      </c>
      <c r="E1467" s="63" t="e">
        <f>IF(#REF!&lt;&gt;"",#REF!,"")</f>
        <v>#REF!</v>
      </c>
      <c r="F1467" s="63" t="e">
        <f>IF(#REF!&lt;&gt;"",#REF!,"")</f>
        <v>#REF!</v>
      </c>
      <c r="G1467" s="64" t="e">
        <f>IF(#REF!&lt;&gt;"",#REF!,"")</f>
        <v>#REF!</v>
      </c>
      <c r="H1467" s="64" t="e">
        <f>IF(#REF!&lt;&gt;"",#REF!,"")</f>
        <v>#REF!</v>
      </c>
      <c r="I1467" s="64" t="e">
        <f>IF(ISNA(VLOOKUP(B1467,Base!$B$3:$I$198,8,0)),"",IF(VLOOKUP(B1467,Base!$B$3:$I$198,8,0)&gt;42468,VLOOKUP(B1467,Base!$B$3:$I$198,8,0),""))</f>
        <v>#REF!</v>
      </c>
      <c r="J1467" s="63" t="e">
        <f t="shared" si="44"/>
        <v>#REF!</v>
      </c>
      <c r="K1467" s="69" t="e">
        <f t="shared" si="45"/>
        <v>#REF!</v>
      </c>
    </row>
    <row r="1468" spans="1:11" x14ac:dyDescent="0.25">
      <c r="A1468" s="63" t="e">
        <f>IF(#REF!&lt;&gt;"",#REF!,"")</f>
        <v>#REF!</v>
      </c>
      <c r="B1468" s="63" t="e">
        <f>IF(#REF!&lt;&gt;"",#REF!,"")</f>
        <v>#REF!</v>
      </c>
      <c r="C1468" s="63" t="e">
        <f>IF(#REF!&lt;&gt;"",#REF!,"")</f>
        <v>#REF!</v>
      </c>
      <c r="D1468" s="63" t="e">
        <f>IF(#REF!&lt;&gt;"",#REF!,"")</f>
        <v>#REF!</v>
      </c>
      <c r="E1468" s="63" t="e">
        <f>IF(#REF!&lt;&gt;"",#REF!,"")</f>
        <v>#REF!</v>
      </c>
      <c r="F1468" s="63" t="e">
        <f>IF(#REF!&lt;&gt;"",#REF!,"")</f>
        <v>#REF!</v>
      </c>
      <c r="G1468" s="64" t="e">
        <f>IF(#REF!&lt;&gt;"",#REF!,"")</f>
        <v>#REF!</v>
      </c>
      <c r="H1468" s="64" t="e">
        <f>IF(#REF!&lt;&gt;"",#REF!,"")</f>
        <v>#REF!</v>
      </c>
      <c r="I1468" s="64" t="e">
        <f>IF(ISNA(VLOOKUP(B1468,Base!$B$3:$I$198,8,0)),"",IF(VLOOKUP(B1468,Base!$B$3:$I$198,8,0)&gt;42468,VLOOKUP(B1468,Base!$B$3:$I$198,8,0),""))</f>
        <v>#REF!</v>
      </c>
      <c r="J1468" s="63" t="e">
        <f t="shared" si="44"/>
        <v>#REF!</v>
      </c>
      <c r="K1468" s="69" t="e">
        <f t="shared" si="45"/>
        <v>#REF!</v>
      </c>
    </row>
    <row r="1469" spans="1:11" x14ac:dyDescent="0.25">
      <c r="A1469" s="63" t="e">
        <f>IF(#REF!&lt;&gt;"",#REF!,"")</f>
        <v>#REF!</v>
      </c>
      <c r="B1469" s="63" t="e">
        <f>IF(#REF!&lt;&gt;"",#REF!,"")</f>
        <v>#REF!</v>
      </c>
      <c r="C1469" s="63" t="e">
        <f>IF(#REF!&lt;&gt;"",#REF!,"")</f>
        <v>#REF!</v>
      </c>
      <c r="D1469" s="63" t="e">
        <f>IF(#REF!&lt;&gt;"",#REF!,"")</f>
        <v>#REF!</v>
      </c>
      <c r="E1469" s="63" t="e">
        <f>IF(#REF!&lt;&gt;"",#REF!,"")</f>
        <v>#REF!</v>
      </c>
      <c r="F1469" s="63" t="e">
        <f>IF(#REF!&lt;&gt;"",#REF!,"")</f>
        <v>#REF!</v>
      </c>
      <c r="G1469" s="64" t="e">
        <f>IF(#REF!&lt;&gt;"",#REF!,"")</f>
        <v>#REF!</v>
      </c>
      <c r="H1469" s="64" t="e">
        <f>IF(#REF!&lt;&gt;"",#REF!,"")</f>
        <v>#REF!</v>
      </c>
      <c r="I1469" s="64" t="e">
        <f>IF(ISNA(VLOOKUP(B1469,Base!$B$3:$I$198,8,0)),"",IF(VLOOKUP(B1469,Base!$B$3:$I$198,8,0)&gt;42468,VLOOKUP(B1469,Base!$B$3:$I$198,8,0),""))</f>
        <v>#REF!</v>
      </c>
      <c r="J1469" s="63" t="e">
        <f t="shared" si="44"/>
        <v>#REF!</v>
      </c>
      <c r="K1469" s="69" t="e">
        <f t="shared" si="45"/>
        <v>#REF!</v>
      </c>
    </row>
    <row r="1470" spans="1:11" x14ac:dyDescent="0.25">
      <c r="A1470" s="63" t="e">
        <f>IF(#REF!&lt;&gt;"",#REF!,"")</f>
        <v>#REF!</v>
      </c>
      <c r="B1470" s="63" t="e">
        <f>IF(#REF!&lt;&gt;"",#REF!,"")</f>
        <v>#REF!</v>
      </c>
      <c r="C1470" s="63" t="e">
        <f>IF(#REF!&lt;&gt;"",#REF!,"")</f>
        <v>#REF!</v>
      </c>
      <c r="D1470" s="63" t="e">
        <f>IF(#REF!&lt;&gt;"",#REF!,"")</f>
        <v>#REF!</v>
      </c>
      <c r="E1470" s="63" t="e">
        <f>IF(#REF!&lt;&gt;"",#REF!,"")</f>
        <v>#REF!</v>
      </c>
      <c r="F1470" s="63" t="e">
        <f>IF(#REF!&lt;&gt;"",#REF!,"")</f>
        <v>#REF!</v>
      </c>
      <c r="G1470" s="64" t="e">
        <f>IF(#REF!&lt;&gt;"",#REF!,"")</f>
        <v>#REF!</v>
      </c>
      <c r="H1470" s="64" t="e">
        <f>IF(#REF!&lt;&gt;"",#REF!,"")</f>
        <v>#REF!</v>
      </c>
      <c r="I1470" s="64" t="e">
        <f>IF(ISNA(VLOOKUP(B1470,Base!$B$3:$I$198,8,0)),"",IF(VLOOKUP(B1470,Base!$B$3:$I$198,8,0)&gt;42468,VLOOKUP(B1470,Base!$B$3:$I$198,8,0),""))</f>
        <v>#REF!</v>
      </c>
      <c r="J1470" s="63" t="e">
        <f t="shared" si="44"/>
        <v>#REF!</v>
      </c>
      <c r="K1470" s="69" t="e">
        <f t="shared" si="45"/>
        <v>#REF!</v>
      </c>
    </row>
    <row r="1471" spans="1:11" x14ac:dyDescent="0.25">
      <c r="A1471" s="63" t="e">
        <f>IF(#REF!&lt;&gt;"",#REF!,"")</f>
        <v>#REF!</v>
      </c>
      <c r="B1471" s="63" t="e">
        <f>IF(#REF!&lt;&gt;"",#REF!,"")</f>
        <v>#REF!</v>
      </c>
      <c r="C1471" s="63" t="e">
        <f>IF(#REF!&lt;&gt;"",#REF!,"")</f>
        <v>#REF!</v>
      </c>
      <c r="D1471" s="63" t="e">
        <f>IF(#REF!&lt;&gt;"",#REF!,"")</f>
        <v>#REF!</v>
      </c>
      <c r="E1471" s="63" t="e">
        <f>IF(#REF!&lt;&gt;"",#REF!,"")</f>
        <v>#REF!</v>
      </c>
      <c r="F1471" s="63" t="e">
        <f>IF(#REF!&lt;&gt;"",#REF!,"")</f>
        <v>#REF!</v>
      </c>
      <c r="G1471" s="64" t="e">
        <f>IF(#REF!&lt;&gt;"",#REF!,"")</f>
        <v>#REF!</v>
      </c>
      <c r="H1471" s="64" t="e">
        <f>IF(#REF!&lt;&gt;"",#REF!,"")</f>
        <v>#REF!</v>
      </c>
      <c r="I1471" s="64" t="e">
        <f>IF(ISNA(VLOOKUP(B1471,Base!$B$3:$I$198,8,0)),"",IF(VLOOKUP(B1471,Base!$B$3:$I$198,8,0)&gt;42468,VLOOKUP(B1471,Base!$B$3:$I$198,8,0),""))</f>
        <v>#REF!</v>
      </c>
      <c r="J1471" s="63" t="e">
        <f t="shared" si="44"/>
        <v>#REF!</v>
      </c>
      <c r="K1471" s="69" t="e">
        <f t="shared" si="45"/>
        <v>#REF!</v>
      </c>
    </row>
    <row r="1472" spans="1:11" x14ac:dyDescent="0.25">
      <c r="A1472" s="63" t="e">
        <f>IF(#REF!&lt;&gt;"",#REF!,"")</f>
        <v>#REF!</v>
      </c>
      <c r="B1472" s="63" t="e">
        <f>IF(#REF!&lt;&gt;"",#REF!,"")</f>
        <v>#REF!</v>
      </c>
      <c r="C1472" s="63" t="e">
        <f>IF(#REF!&lt;&gt;"",#REF!,"")</f>
        <v>#REF!</v>
      </c>
      <c r="D1472" s="63" t="e">
        <f>IF(#REF!&lt;&gt;"",#REF!,"")</f>
        <v>#REF!</v>
      </c>
      <c r="E1472" s="63" t="e">
        <f>IF(#REF!&lt;&gt;"",#REF!,"")</f>
        <v>#REF!</v>
      </c>
      <c r="F1472" s="63" t="e">
        <f>IF(#REF!&lt;&gt;"",#REF!,"")</f>
        <v>#REF!</v>
      </c>
      <c r="G1472" s="64" t="e">
        <f>IF(#REF!&lt;&gt;"",#REF!,"")</f>
        <v>#REF!</v>
      </c>
      <c r="H1472" s="64" t="e">
        <f>IF(#REF!&lt;&gt;"",#REF!,"")</f>
        <v>#REF!</v>
      </c>
      <c r="I1472" s="64" t="e">
        <f>IF(ISNA(VLOOKUP(B1472,Base!$B$3:$I$198,8,0)),"",IF(VLOOKUP(B1472,Base!$B$3:$I$198,8,0)&gt;42468,VLOOKUP(B1472,Base!$B$3:$I$198,8,0),""))</f>
        <v>#REF!</v>
      </c>
      <c r="J1472" s="63" t="e">
        <f t="shared" si="44"/>
        <v>#REF!</v>
      </c>
      <c r="K1472" s="69" t="e">
        <f t="shared" si="45"/>
        <v>#REF!</v>
      </c>
    </row>
    <row r="1473" spans="1:11" x14ac:dyDescent="0.25">
      <c r="A1473" s="63" t="e">
        <f>IF(#REF!&lt;&gt;"",#REF!,"")</f>
        <v>#REF!</v>
      </c>
      <c r="B1473" s="63" t="e">
        <f>IF(#REF!&lt;&gt;"",#REF!,"")</f>
        <v>#REF!</v>
      </c>
      <c r="C1473" s="63" t="e">
        <f>IF(#REF!&lt;&gt;"",#REF!,"")</f>
        <v>#REF!</v>
      </c>
      <c r="D1473" s="63" t="e">
        <f>IF(#REF!&lt;&gt;"",#REF!,"")</f>
        <v>#REF!</v>
      </c>
      <c r="E1473" s="63" t="e">
        <f>IF(#REF!&lt;&gt;"",#REF!,"")</f>
        <v>#REF!</v>
      </c>
      <c r="F1473" s="63" t="e">
        <f>IF(#REF!&lt;&gt;"",#REF!,"")</f>
        <v>#REF!</v>
      </c>
      <c r="G1473" s="64" t="e">
        <f>IF(#REF!&lt;&gt;"",#REF!,"")</f>
        <v>#REF!</v>
      </c>
      <c r="H1473" s="64" t="e">
        <f>IF(#REF!&lt;&gt;"",#REF!,"")</f>
        <v>#REF!</v>
      </c>
      <c r="I1473" s="64" t="e">
        <f>IF(ISNA(VLOOKUP(B1473,Base!$B$3:$I$198,8,0)),"",IF(VLOOKUP(B1473,Base!$B$3:$I$198,8,0)&gt;42468,VLOOKUP(B1473,Base!$B$3:$I$198,8,0),""))</f>
        <v>#REF!</v>
      </c>
      <c r="J1473" s="63" t="e">
        <f t="shared" si="44"/>
        <v>#REF!</v>
      </c>
      <c r="K1473" s="69" t="e">
        <f t="shared" si="45"/>
        <v>#REF!</v>
      </c>
    </row>
    <row r="1474" spans="1:11" x14ac:dyDescent="0.25">
      <c r="A1474" s="63" t="e">
        <f>IF(#REF!&lt;&gt;"",#REF!,"")</f>
        <v>#REF!</v>
      </c>
      <c r="B1474" s="63" t="e">
        <f>IF(#REF!&lt;&gt;"",#REF!,"")</f>
        <v>#REF!</v>
      </c>
      <c r="C1474" s="63" t="e">
        <f>IF(#REF!&lt;&gt;"",#REF!,"")</f>
        <v>#REF!</v>
      </c>
      <c r="D1474" s="63" t="e">
        <f>IF(#REF!&lt;&gt;"",#REF!,"")</f>
        <v>#REF!</v>
      </c>
      <c r="E1474" s="63" t="e">
        <f>IF(#REF!&lt;&gt;"",#REF!,"")</f>
        <v>#REF!</v>
      </c>
      <c r="F1474" s="63" t="e">
        <f>IF(#REF!&lt;&gt;"",#REF!,"")</f>
        <v>#REF!</v>
      </c>
      <c r="G1474" s="64" t="e">
        <f>IF(#REF!&lt;&gt;"",#REF!,"")</f>
        <v>#REF!</v>
      </c>
      <c r="H1474" s="64" t="e">
        <f>IF(#REF!&lt;&gt;"",#REF!,"")</f>
        <v>#REF!</v>
      </c>
      <c r="I1474" s="64" t="e">
        <f>IF(ISNA(VLOOKUP(B1474,Base!$B$3:$I$198,8,0)),"",IF(VLOOKUP(B1474,Base!$B$3:$I$198,8,0)&gt;42468,VLOOKUP(B1474,Base!$B$3:$I$198,8,0),""))</f>
        <v>#REF!</v>
      </c>
      <c r="J1474" s="63" t="e">
        <f t="shared" si="44"/>
        <v>#REF!</v>
      </c>
      <c r="K1474" s="69" t="e">
        <f t="shared" si="45"/>
        <v>#REF!</v>
      </c>
    </row>
    <row r="1475" spans="1:11" x14ac:dyDescent="0.25">
      <c r="A1475" s="63" t="e">
        <f>IF(#REF!&lt;&gt;"",#REF!,"")</f>
        <v>#REF!</v>
      </c>
      <c r="B1475" s="63" t="e">
        <f>IF(#REF!&lt;&gt;"",#REF!,"")</f>
        <v>#REF!</v>
      </c>
      <c r="C1475" s="63" t="e">
        <f>IF(#REF!&lt;&gt;"",#REF!,"")</f>
        <v>#REF!</v>
      </c>
      <c r="D1475" s="63" t="e">
        <f>IF(#REF!&lt;&gt;"",#REF!,"")</f>
        <v>#REF!</v>
      </c>
      <c r="E1475" s="63" t="e">
        <f>IF(#REF!&lt;&gt;"",#REF!,"")</f>
        <v>#REF!</v>
      </c>
      <c r="F1475" s="63" t="e">
        <f>IF(#REF!&lt;&gt;"",#REF!,"")</f>
        <v>#REF!</v>
      </c>
      <c r="G1475" s="64" t="e">
        <f>IF(#REF!&lt;&gt;"",#REF!,"")</f>
        <v>#REF!</v>
      </c>
      <c r="H1475" s="64" t="e">
        <f>IF(#REF!&lt;&gt;"",#REF!,"")</f>
        <v>#REF!</v>
      </c>
      <c r="I1475" s="64" t="e">
        <f>IF(ISNA(VLOOKUP(B1475,Base!$B$3:$I$198,8,0)),"",IF(VLOOKUP(B1475,Base!$B$3:$I$198,8,0)&gt;42468,VLOOKUP(B1475,Base!$B$3:$I$198,8,0),""))</f>
        <v>#REF!</v>
      </c>
      <c r="J1475" s="63" t="e">
        <f t="shared" ref="J1475:J1477" si="46">IF(E1475&lt;&gt;"",IF(E1475="NO",IF(ISNUMBER(G1475),IF(ISNUMBER(H1475),H1475-G1475,"Sin fecha final"),"Sin fecha inicial"),"Permanente"),"")</f>
        <v>#REF!</v>
      </c>
      <c r="K1475" s="69" t="e">
        <f t="shared" ref="K1475:K1477" si="47">IF(E1475&lt;&gt;"",IF(E1475="NO",IF(ISNUMBER(H1475),IF(ISNUMBER(I1475),I1475-H1475,"Sin fecha final"),"Sin fecha inicial"),"Permanente"),"")</f>
        <v>#REF!</v>
      </c>
    </row>
    <row r="1476" spans="1:11" x14ac:dyDescent="0.25">
      <c r="A1476" s="63" t="e">
        <f>IF(#REF!&lt;&gt;"",#REF!,"")</f>
        <v>#REF!</v>
      </c>
      <c r="B1476" s="63" t="e">
        <f>IF(#REF!&lt;&gt;"",#REF!,"")</f>
        <v>#REF!</v>
      </c>
      <c r="C1476" s="63" t="e">
        <f>IF(#REF!&lt;&gt;"",#REF!,"")</f>
        <v>#REF!</v>
      </c>
      <c r="D1476" s="63" t="e">
        <f>IF(#REF!&lt;&gt;"",#REF!,"")</f>
        <v>#REF!</v>
      </c>
      <c r="E1476" s="63" t="e">
        <f>IF(#REF!&lt;&gt;"",#REF!,"")</f>
        <v>#REF!</v>
      </c>
      <c r="F1476" s="63" t="e">
        <f>IF(#REF!&lt;&gt;"",#REF!,"")</f>
        <v>#REF!</v>
      </c>
      <c r="G1476" s="64" t="e">
        <f>IF(#REF!&lt;&gt;"",#REF!,"")</f>
        <v>#REF!</v>
      </c>
      <c r="H1476" s="64" t="e">
        <f>IF(#REF!&lt;&gt;"",#REF!,"")</f>
        <v>#REF!</v>
      </c>
      <c r="I1476" s="64" t="e">
        <f>IF(ISNA(VLOOKUP(B1476,Base!$B$3:$I$198,8,0)),"",IF(VLOOKUP(B1476,Base!$B$3:$I$198,8,0)&gt;42468,VLOOKUP(B1476,Base!$B$3:$I$198,8,0),""))</f>
        <v>#REF!</v>
      </c>
      <c r="J1476" s="63" t="e">
        <f t="shared" si="46"/>
        <v>#REF!</v>
      </c>
      <c r="K1476" s="69" t="e">
        <f t="shared" si="47"/>
        <v>#REF!</v>
      </c>
    </row>
    <row r="1477" spans="1:11" x14ac:dyDescent="0.25">
      <c r="A1477" s="63" t="e">
        <f>IF(#REF!&lt;&gt;"",#REF!,"")</f>
        <v>#REF!</v>
      </c>
      <c r="B1477" s="63" t="e">
        <f>IF(#REF!&lt;&gt;"",#REF!,"")</f>
        <v>#REF!</v>
      </c>
      <c r="C1477" s="63" t="e">
        <f>IF(#REF!&lt;&gt;"",#REF!,"")</f>
        <v>#REF!</v>
      </c>
      <c r="D1477" s="63" t="e">
        <f>IF(#REF!&lt;&gt;"",#REF!,"")</f>
        <v>#REF!</v>
      </c>
      <c r="E1477" s="63" t="e">
        <f>IF(#REF!&lt;&gt;"",#REF!,"")</f>
        <v>#REF!</v>
      </c>
      <c r="F1477" s="63" t="e">
        <f>IF(#REF!&lt;&gt;"",#REF!,"")</f>
        <v>#REF!</v>
      </c>
      <c r="G1477" s="64" t="e">
        <f>IF(#REF!&lt;&gt;"",#REF!,"")</f>
        <v>#REF!</v>
      </c>
      <c r="H1477" s="64" t="e">
        <f>IF(#REF!&lt;&gt;"",#REF!,"")</f>
        <v>#REF!</v>
      </c>
      <c r="I1477" s="64" t="e">
        <f>IF(ISNA(VLOOKUP(B1477,Base!$B$3:$I$198,8,0)),"",IF(VLOOKUP(B1477,Base!$B$3:$I$198,8,0)&gt;42468,VLOOKUP(B1477,Base!$B$3:$I$198,8,0),""))</f>
        <v>#REF!</v>
      </c>
      <c r="J1477" s="63" t="e">
        <f t="shared" si="46"/>
        <v>#REF!</v>
      </c>
      <c r="K1477" s="69" t="e">
        <f t="shared" si="47"/>
        <v>#REF!</v>
      </c>
    </row>
  </sheetData>
  <autoFilter ref="A1:K1477">
    <filterColumn colId="10">
      <filters blank="1">
        <filter val="126"/>
        <filter val="128"/>
        <filter val="131"/>
        <filter val="143"/>
        <filter val="148"/>
        <filter val="156"/>
        <filter val="166"/>
        <filter val="168"/>
        <filter val="17"/>
        <filter val="211"/>
        <filter val="257"/>
        <filter val="267"/>
        <filter val="281"/>
        <filter val="282"/>
        <filter val="292"/>
        <filter val="311"/>
        <filter val="323"/>
        <filter val="335"/>
        <filter val="34"/>
        <filter val="346"/>
        <filter val="37"/>
        <filter val="397"/>
        <filter val="408"/>
        <filter val="48"/>
        <filter val="51"/>
        <filter val="97"/>
        <filter val="98"/>
        <filter val="99"/>
        <filter val="Permanente"/>
        <filter val="Sin fecha final"/>
        <filter val="Sin fecha inicial"/>
      </filters>
    </filterColumn>
  </autoFilter>
  <conditionalFormatting sqref="K1:K1048576">
    <cfRule type="cellIs" dxfId="0" priority="1" operator="between">
      <formula>-100000</formula>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1" sqref="C11"/>
    </sheetView>
  </sheetViews>
  <sheetFormatPr baseColWidth="10" defaultRowHeight="15" x14ac:dyDescent="0.25"/>
  <sheetData>
    <row r="1" spans="1:4" x14ac:dyDescent="0.25">
      <c r="A1" t="s">
        <v>253</v>
      </c>
      <c r="B1" t="s">
        <v>0</v>
      </c>
      <c r="C1" t="s">
        <v>582</v>
      </c>
    </row>
    <row r="2" spans="1:4" x14ac:dyDescent="0.25">
      <c r="A2" t="s">
        <v>34</v>
      </c>
      <c r="B2" t="s">
        <v>435</v>
      </c>
      <c r="C2">
        <v>4</v>
      </c>
      <c r="D2" t="s">
        <v>626</v>
      </c>
    </row>
    <row r="3" spans="1:4" x14ac:dyDescent="0.25">
      <c r="B3" t="s">
        <v>312</v>
      </c>
      <c r="C3">
        <v>4</v>
      </c>
      <c r="D3" t="s">
        <v>627</v>
      </c>
    </row>
    <row r="4" spans="1:4" x14ac:dyDescent="0.25">
      <c r="B4" t="s">
        <v>19</v>
      </c>
      <c r="C4">
        <v>2</v>
      </c>
      <c r="D4" t="s">
        <v>627</v>
      </c>
    </row>
    <row r="5" spans="1:4" x14ac:dyDescent="0.25">
      <c r="B5" t="s">
        <v>311</v>
      </c>
      <c r="C5">
        <v>2</v>
      </c>
      <c r="D5" t="s">
        <v>629</v>
      </c>
    </row>
    <row r="6" spans="1:4" x14ac:dyDescent="0.25">
      <c r="B6" t="s">
        <v>96</v>
      </c>
      <c r="C6">
        <v>2</v>
      </c>
      <c r="D6" t="s">
        <v>628</v>
      </c>
    </row>
    <row r="7" spans="1:4" x14ac:dyDescent="0.25">
      <c r="B7" t="s">
        <v>20</v>
      </c>
      <c r="C7">
        <v>2</v>
      </c>
      <c r="D7" t="s">
        <v>627</v>
      </c>
    </row>
    <row r="8" spans="1:4" x14ac:dyDescent="0.25">
      <c r="B8" t="s">
        <v>614</v>
      </c>
      <c r="C8">
        <v>2</v>
      </c>
      <c r="D8" t="s">
        <v>627</v>
      </c>
    </row>
    <row r="9" spans="1:4" x14ac:dyDescent="0.25">
      <c r="B9" t="s">
        <v>153</v>
      </c>
      <c r="C9">
        <v>2</v>
      </c>
      <c r="D9" t="s">
        <v>627</v>
      </c>
    </row>
    <row r="10" spans="1:4" x14ac:dyDescent="0.25">
      <c r="B10" t="s">
        <v>21</v>
      </c>
      <c r="C10">
        <v>2</v>
      </c>
      <c r="D10" t="s">
        <v>627</v>
      </c>
    </row>
    <row r="11" spans="1:4" x14ac:dyDescent="0.25">
      <c r="B11" t="s">
        <v>621</v>
      </c>
      <c r="C11">
        <v>1</v>
      </c>
    </row>
    <row r="12" spans="1:4" x14ac:dyDescent="0.25">
      <c r="B12" t="s">
        <v>217</v>
      </c>
      <c r="C12">
        <v>1</v>
      </c>
    </row>
    <row r="13" spans="1:4" x14ac:dyDescent="0.25">
      <c r="B13" t="s">
        <v>158</v>
      </c>
      <c r="C13">
        <v>1</v>
      </c>
    </row>
    <row r="14" spans="1:4" x14ac:dyDescent="0.25">
      <c r="A14" t="s">
        <v>581</v>
      </c>
      <c r="C14">
        <v>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8"/>
  <sheetViews>
    <sheetView topLeftCell="A2" workbookViewId="0">
      <selection activeCell="I17" sqref="I17"/>
    </sheetView>
  </sheetViews>
  <sheetFormatPr baseColWidth="10" defaultRowHeight="15" x14ac:dyDescent="0.25"/>
  <cols>
    <col min="1" max="1" width="37.140625" bestFit="1" customWidth="1"/>
    <col min="2" max="2" width="5.42578125" bestFit="1" customWidth="1"/>
    <col min="3" max="3" width="5.42578125" customWidth="1"/>
  </cols>
  <sheetData>
    <row r="3" spans="1:2" x14ac:dyDescent="0.25">
      <c r="A3" s="65" t="s">
        <v>601</v>
      </c>
    </row>
    <row r="4" spans="1:2" x14ac:dyDescent="0.25">
      <c r="A4" s="65" t="s">
        <v>168</v>
      </c>
      <c r="B4" t="s">
        <v>582</v>
      </c>
    </row>
    <row r="5" spans="1:2" x14ac:dyDescent="0.25">
      <c r="A5" s="3" t="s">
        <v>90</v>
      </c>
      <c r="B5" s="67">
        <v>10</v>
      </c>
    </row>
    <row r="6" spans="1:2" x14ac:dyDescent="0.25">
      <c r="A6" s="3" t="s">
        <v>92</v>
      </c>
      <c r="B6" s="67">
        <v>7</v>
      </c>
    </row>
    <row r="7" spans="1:2" x14ac:dyDescent="0.25">
      <c r="A7" s="3" t="s">
        <v>95</v>
      </c>
      <c r="B7" s="67">
        <v>7</v>
      </c>
    </row>
    <row r="8" spans="1:2" x14ac:dyDescent="0.25">
      <c r="A8" s="3" t="s">
        <v>79</v>
      </c>
      <c r="B8" s="67">
        <v>7</v>
      </c>
    </row>
    <row r="9" spans="1:2" x14ac:dyDescent="0.25">
      <c r="A9" s="3" t="s">
        <v>93</v>
      </c>
      <c r="B9" s="67">
        <v>6</v>
      </c>
    </row>
    <row r="10" spans="1:2" x14ac:dyDescent="0.25">
      <c r="A10" s="3" t="s">
        <v>138</v>
      </c>
      <c r="B10" s="67">
        <v>6</v>
      </c>
    </row>
    <row r="11" spans="1:2" x14ac:dyDescent="0.25">
      <c r="A11" s="3" t="s">
        <v>450</v>
      </c>
      <c r="B11" s="67">
        <v>6</v>
      </c>
    </row>
    <row r="12" spans="1:2" x14ac:dyDescent="0.25">
      <c r="A12" s="3" t="s">
        <v>71</v>
      </c>
      <c r="B12" s="67">
        <v>6</v>
      </c>
    </row>
    <row r="13" spans="1:2" x14ac:dyDescent="0.25">
      <c r="A13" s="3" t="s">
        <v>319</v>
      </c>
      <c r="B13" s="67">
        <v>4</v>
      </c>
    </row>
    <row r="14" spans="1:2" x14ac:dyDescent="0.25">
      <c r="A14" s="3" t="s">
        <v>188</v>
      </c>
      <c r="B14" s="67">
        <v>4</v>
      </c>
    </row>
    <row r="15" spans="1:2" x14ac:dyDescent="0.25">
      <c r="A15" s="3" t="s">
        <v>143</v>
      </c>
      <c r="B15" s="67">
        <v>4</v>
      </c>
    </row>
    <row r="16" spans="1:2" x14ac:dyDescent="0.25">
      <c r="A16" s="3" t="s">
        <v>166</v>
      </c>
      <c r="B16" s="67">
        <v>4</v>
      </c>
    </row>
    <row r="17" spans="1:2" x14ac:dyDescent="0.25">
      <c r="A17" s="3" t="s">
        <v>426</v>
      </c>
      <c r="B17" s="67">
        <v>4</v>
      </c>
    </row>
    <row r="18" spans="1:2" x14ac:dyDescent="0.25">
      <c r="A18" s="3" t="s">
        <v>142</v>
      </c>
      <c r="B18" s="67">
        <v>4</v>
      </c>
    </row>
    <row r="19" spans="1:2" x14ac:dyDescent="0.25">
      <c r="A19" s="3" t="s">
        <v>428</v>
      </c>
      <c r="B19" s="67">
        <v>4</v>
      </c>
    </row>
    <row r="20" spans="1:2" x14ac:dyDescent="0.25">
      <c r="A20" s="3" t="s">
        <v>213</v>
      </c>
      <c r="B20" s="67">
        <v>4</v>
      </c>
    </row>
    <row r="21" spans="1:2" x14ac:dyDescent="0.25">
      <c r="A21" s="3" t="s">
        <v>157</v>
      </c>
      <c r="B21" s="67">
        <v>4</v>
      </c>
    </row>
    <row r="22" spans="1:2" x14ac:dyDescent="0.25">
      <c r="A22" s="3" t="s">
        <v>140</v>
      </c>
      <c r="B22" s="67">
        <v>4</v>
      </c>
    </row>
    <row r="23" spans="1:2" x14ac:dyDescent="0.25">
      <c r="A23" s="3" t="s">
        <v>443</v>
      </c>
      <c r="B23" s="67">
        <v>4</v>
      </c>
    </row>
    <row r="24" spans="1:2" x14ac:dyDescent="0.25">
      <c r="A24" s="3" t="s">
        <v>145</v>
      </c>
      <c r="B24" s="67">
        <v>3</v>
      </c>
    </row>
    <row r="25" spans="1:2" x14ac:dyDescent="0.25">
      <c r="A25" s="3" t="s">
        <v>110</v>
      </c>
      <c r="B25" s="67">
        <v>3</v>
      </c>
    </row>
    <row r="26" spans="1:2" x14ac:dyDescent="0.25">
      <c r="A26" s="3" t="s">
        <v>169</v>
      </c>
      <c r="B26" s="67">
        <v>3</v>
      </c>
    </row>
    <row r="27" spans="1:2" x14ac:dyDescent="0.25">
      <c r="A27" s="3" t="s">
        <v>67</v>
      </c>
      <c r="B27" s="67">
        <v>3</v>
      </c>
    </row>
    <row r="28" spans="1:2" x14ac:dyDescent="0.25">
      <c r="A28" s="3" t="s">
        <v>144</v>
      </c>
      <c r="B28" s="67">
        <v>3</v>
      </c>
    </row>
    <row r="29" spans="1:2" x14ac:dyDescent="0.25">
      <c r="A29" s="3" t="s">
        <v>139</v>
      </c>
      <c r="B29" s="67">
        <v>3</v>
      </c>
    </row>
    <row r="30" spans="1:2" x14ac:dyDescent="0.25">
      <c r="A30" s="3" t="s">
        <v>198</v>
      </c>
      <c r="B30" s="67">
        <v>3</v>
      </c>
    </row>
    <row r="31" spans="1:2" x14ac:dyDescent="0.25">
      <c r="A31" s="3" t="s">
        <v>89</v>
      </c>
      <c r="B31" s="67">
        <v>3</v>
      </c>
    </row>
    <row r="32" spans="1:2" x14ac:dyDescent="0.25">
      <c r="A32" s="3" t="s">
        <v>104</v>
      </c>
      <c r="B32" s="67">
        <v>2</v>
      </c>
    </row>
    <row r="33" spans="1:2" x14ac:dyDescent="0.25">
      <c r="A33" s="3" t="s">
        <v>209</v>
      </c>
      <c r="B33" s="67">
        <v>2</v>
      </c>
    </row>
    <row r="34" spans="1:2" x14ac:dyDescent="0.25">
      <c r="A34" s="3" t="s">
        <v>111</v>
      </c>
      <c r="B34" s="67">
        <v>2</v>
      </c>
    </row>
    <row r="35" spans="1:2" x14ac:dyDescent="0.25">
      <c r="A35" s="3" t="s">
        <v>630</v>
      </c>
      <c r="B35" s="67">
        <v>2</v>
      </c>
    </row>
    <row r="36" spans="1:2" x14ac:dyDescent="0.25">
      <c r="A36" s="3" t="s">
        <v>76</v>
      </c>
      <c r="B36" s="67">
        <v>2</v>
      </c>
    </row>
    <row r="37" spans="1:2" x14ac:dyDescent="0.25">
      <c r="A37" s="3" t="s">
        <v>186</v>
      </c>
      <c r="B37" s="67">
        <v>2</v>
      </c>
    </row>
    <row r="38" spans="1:2" x14ac:dyDescent="0.25">
      <c r="A38" s="3" t="s">
        <v>74</v>
      </c>
      <c r="B38" s="67">
        <v>1</v>
      </c>
    </row>
    <row r="39" spans="1:2" x14ac:dyDescent="0.25">
      <c r="A39" s="3" t="s">
        <v>431</v>
      </c>
      <c r="B39" s="67">
        <v>1</v>
      </c>
    </row>
    <row r="40" spans="1:2" x14ac:dyDescent="0.25">
      <c r="A40" s="3" t="s">
        <v>84</v>
      </c>
      <c r="B40" s="67">
        <v>1</v>
      </c>
    </row>
    <row r="41" spans="1:2" x14ac:dyDescent="0.25">
      <c r="A41" s="3" t="s">
        <v>172</v>
      </c>
      <c r="B41" s="67">
        <v>1</v>
      </c>
    </row>
    <row r="42" spans="1:2" x14ac:dyDescent="0.25">
      <c r="A42" s="3" t="s">
        <v>612</v>
      </c>
      <c r="B42" s="67">
        <v>1</v>
      </c>
    </row>
    <row r="43" spans="1:2" x14ac:dyDescent="0.25">
      <c r="A43" s="3" t="s">
        <v>321</v>
      </c>
      <c r="B43" s="67">
        <v>1</v>
      </c>
    </row>
    <row r="44" spans="1:2" x14ac:dyDescent="0.25">
      <c r="A44" s="3" t="s">
        <v>216</v>
      </c>
      <c r="B44" s="67">
        <v>1</v>
      </c>
    </row>
    <row r="45" spans="1:2" x14ac:dyDescent="0.25">
      <c r="A45" s="3" t="s">
        <v>94</v>
      </c>
      <c r="B45" s="67">
        <v>1</v>
      </c>
    </row>
    <row r="46" spans="1:2" x14ac:dyDescent="0.25">
      <c r="A46" s="3" t="s">
        <v>86</v>
      </c>
      <c r="B46" s="67">
        <v>1</v>
      </c>
    </row>
    <row r="47" spans="1:2" x14ac:dyDescent="0.25">
      <c r="A47" s="3" t="s">
        <v>309</v>
      </c>
      <c r="B47" s="67">
        <v>1</v>
      </c>
    </row>
    <row r="48" spans="1:2" x14ac:dyDescent="0.25">
      <c r="A48" s="3" t="s">
        <v>610</v>
      </c>
      <c r="B48" s="67">
        <v>1</v>
      </c>
    </row>
    <row r="49" spans="1:2" x14ac:dyDescent="0.25">
      <c r="A49" s="3" t="s">
        <v>97</v>
      </c>
      <c r="B49" s="67">
        <v>1</v>
      </c>
    </row>
    <row r="50" spans="1:2" x14ac:dyDescent="0.25">
      <c r="A50" s="3" t="s">
        <v>91</v>
      </c>
      <c r="B50" s="67">
        <v>1</v>
      </c>
    </row>
    <row r="51" spans="1:2" x14ac:dyDescent="0.25">
      <c r="A51" s="3" t="s">
        <v>68</v>
      </c>
      <c r="B51" s="67">
        <v>1</v>
      </c>
    </row>
    <row r="52" spans="1:2" x14ac:dyDescent="0.25">
      <c r="A52" s="3" t="s">
        <v>70</v>
      </c>
      <c r="B52" s="67">
        <v>1</v>
      </c>
    </row>
    <row r="53" spans="1:2" x14ac:dyDescent="0.25">
      <c r="A53" s="3" t="s">
        <v>430</v>
      </c>
      <c r="B53" s="67">
        <v>1</v>
      </c>
    </row>
    <row r="54" spans="1:2" x14ac:dyDescent="0.25">
      <c r="A54" s="3" t="s">
        <v>83</v>
      </c>
      <c r="B54" s="67">
        <v>1</v>
      </c>
    </row>
    <row r="55" spans="1:2" x14ac:dyDescent="0.25">
      <c r="A55" s="3" t="s">
        <v>436</v>
      </c>
      <c r="B55" s="67">
        <v>1</v>
      </c>
    </row>
    <row r="56" spans="1:2" x14ac:dyDescent="0.25">
      <c r="A56" s="3" t="s">
        <v>85</v>
      </c>
      <c r="B56" s="67">
        <v>1</v>
      </c>
    </row>
    <row r="57" spans="1:2" x14ac:dyDescent="0.25">
      <c r="A57" s="3" t="s">
        <v>437</v>
      </c>
      <c r="B57" s="67">
        <v>1</v>
      </c>
    </row>
    <row r="58" spans="1:2" x14ac:dyDescent="0.25">
      <c r="A58" s="3" t="s">
        <v>669</v>
      </c>
      <c r="B58" s="67">
        <v>1</v>
      </c>
    </row>
    <row r="59" spans="1:2" x14ac:dyDescent="0.25">
      <c r="A59" s="3" t="s">
        <v>108</v>
      </c>
      <c r="B59" s="67">
        <v>1</v>
      </c>
    </row>
    <row r="60" spans="1:2" x14ac:dyDescent="0.25">
      <c r="A60" s="3" t="s">
        <v>609</v>
      </c>
      <c r="B60" s="67">
        <v>1</v>
      </c>
    </row>
    <row r="61" spans="1:2" x14ac:dyDescent="0.25">
      <c r="A61" s="3" t="s">
        <v>195</v>
      </c>
      <c r="B61" s="67">
        <v>1</v>
      </c>
    </row>
    <row r="62" spans="1:2" x14ac:dyDescent="0.25">
      <c r="A62" s="3" t="s">
        <v>611</v>
      </c>
      <c r="B62" s="67">
        <v>1</v>
      </c>
    </row>
    <row r="63" spans="1:2" x14ac:dyDescent="0.25">
      <c r="A63" s="3" t="s">
        <v>66</v>
      </c>
      <c r="B63" s="67">
        <v>1</v>
      </c>
    </row>
    <row r="64" spans="1:2" x14ac:dyDescent="0.25">
      <c r="A64" s="3" t="s">
        <v>439</v>
      </c>
      <c r="B64" s="67">
        <v>1</v>
      </c>
    </row>
    <row r="65" spans="1:2" x14ac:dyDescent="0.25">
      <c r="A65" s="3" t="s">
        <v>77</v>
      </c>
      <c r="B65" s="67">
        <v>1</v>
      </c>
    </row>
    <row r="66" spans="1:2" x14ac:dyDescent="0.25">
      <c r="A66" s="3" t="s">
        <v>433</v>
      </c>
      <c r="B66" s="67">
        <v>1</v>
      </c>
    </row>
    <row r="67" spans="1:2" x14ac:dyDescent="0.25">
      <c r="A67" s="3" t="s">
        <v>69</v>
      </c>
      <c r="B67" s="67">
        <v>1</v>
      </c>
    </row>
    <row r="68" spans="1:2" x14ac:dyDescent="0.25">
      <c r="A68" s="3" t="s">
        <v>581</v>
      </c>
      <c r="B68" s="67">
        <v>165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6"/>
  <sheetViews>
    <sheetView workbookViewId="0">
      <selection activeCell="I17" sqref="I17"/>
    </sheetView>
  </sheetViews>
  <sheetFormatPr baseColWidth="10" defaultRowHeight="15" x14ac:dyDescent="0.25"/>
  <cols>
    <col min="1" max="1" width="30.42578125" bestFit="1" customWidth="1"/>
    <col min="2" max="2" width="29.28515625" bestFit="1" customWidth="1"/>
  </cols>
  <sheetData>
    <row r="3" spans="1:2" x14ac:dyDescent="0.25">
      <c r="A3" s="65" t="s">
        <v>580</v>
      </c>
      <c r="B3" t="s">
        <v>683</v>
      </c>
    </row>
    <row r="4" spans="1:2" x14ac:dyDescent="0.25">
      <c r="A4" s="66" t="s">
        <v>146</v>
      </c>
      <c r="B4" s="67">
        <v>23</v>
      </c>
    </row>
    <row r="5" spans="1:2" x14ac:dyDescent="0.25">
      <c r="A5" s="66" t="s">
        <v>143</v>
      </c>
      <c r="B5" s="67">
        <v>18</v>
      </c>
    </row>
    <row r="6" spans="1:2" x14ac:dyDescent="0.25">
      <c r="A6" s="66" t="s">
        <v>142</v>
      </c>
      <c r="B6" s="67">
        <v>18</v>
      </c>
    </row>
    <row r="7" spans="1:2" x14ac:dyDescent="0.25">
      <c r="A7" s="66" t="s">
        <v>428</v>
      </c>
      <c r="B7" s="67">
        <v>17</v>
      </c>
    </row>
    <row r="8" spans="1:2" x14ac:dyDescent="0.25">
      <c r="A8" s="66" t="s">
        <v>198</v>
      </c>
      <c r="B8" s="67">
        <v>16</v>
      </c>
    </row>
    <row r="9" spans="1:2" x14ac:dyDescent="0.25">
      <c r="A9" s="66" t="s">
        <v>427</v>
      </c>
      <c r="B9" s="67">
        <v>16</v>
      </c>
    </row>
    <row r="10" spans="1:2" x14ac:dyDescent="0.25">
      <c r="A10" s="66" t="s">
        <v>79</v>
      </c>
      <c r="B10" s="67">
        <v>6</v>
      </c>
    </row>
    <row r="11" spans="1:2" x14ac:dyDescent="0.25">
      <c r="A11" s="66" t="s">
        <v>90</v>
      </c>
      <c r="B11" s="67">
        <v>4</v>
      </c>
    </row>
    <row r="12" spans="1:2" x14ac:dyDescent="0.25">
      <c r="A12" s="66" t="s">
        <v>95</v>
      </c>
      <c r="B12" s="67">
        <v>4</v>
      </c>
    </row>
    <row r="13" spans="1:2" x14ac:dyDescent="0.25">
      <c r="A13" s="66" t="s">
        <v>93</v>
      </c>
      <c r="B13" s="67">
        <v>4</v>
      </c>
    </row>
    <row r="14" spans="1:2" x14ac:dyDescent="0.25">
      <c r="A14" s="66" t="s">
        <v>209</v>
      </c>
      <c r="B14" s="67">
        <v>4</v>
      </c>
    </row>
    <row r="15" spans="1:2" x14ac:dyDescent="0.25">
      <c r="A15" s="66" t="s">
        <v>166</v>
      </c>
      <c r="B15" s="67">
        <v>4</v>
      </c>
    </row>
    <row r="16" spans="1:2" x14ac:dyDescent="0.25">
      <c r="A16" s="66" t="s">
        <v>92</v>
      </c>
      <c r="B16" s="67">
        <v>4</v>
      </c>
    </row>
    <row r="17" spans="1:2" x14ac:dyDescent="0.25">
      <c r="A17" s="66" t="s">
        <v>436</v>
      </c>
      <c r="B17" s="67">
        <v>3</v>
      </c>
    </row>
    <row r="18" spans="1:2" x14ac:dyDescent="0.25">
      <c r="A18" s="66" t="s">
        <v>169</v>
      </c>
      <c r="B18" s="67">
        <v>3</v>
      </c>
    </row>
    <row r="19" spans="1:2" x14ac:dyDescent="0.25">
      <c r="A19" s="66" t="s">
        <v>144</v>
      </c>
      <c r="B19" s="67">
        <v>3</v>
      </c>
    </row>
    <row r="20" spans="1:2" x14ac:dyDescent="0.25">
      <c r="A20" s="66" t="s">
        <v>83</v>
      </c>
      <c r="B20" s="67">
        <v>3</v>
      </c>
    </row>
    <row r="21" spans="1:2" x14ac:dyDescent="0.25">
      <c r="A21" s="66" t="s">
        <v>145</v>
      </c>
      <c r="B21" s="67">
        <v>3</v>
      </c>
    </row>
    <row r="22" spans="1:2" x14ac:dyDescent="0.25">
      <c r="A22" s="66" t="s">
        <v>84</v>
      </c>
      <c r="B22" s="67">
        <v>3</v>
      </c>
    </row>
    <row r="23" spans="1:2" x14ac:dyDescent="0.25">
      <c r="A23" s="66" t="s">
        <v>74</v>
      </c>
      <c r="B23" s="67">
        <v>3</v>
      </c>
    </row>
    <row r="24" spans="1:2" x14ac:dyDescent="0.25">
      <c r="A24" s="66" t="s">
        <v>89</v>
      </c>
      <c r="B24" s="67">
        <v>3</v>
      </c>
    </row>
    <row r="25" spans="1:2" x14ac:dyDescent="0.25">
      <c r="A25" s="66" t="s">
        <v>138</v>
      </c>
      <c r="B25" s="67">
        <v>3</v>
      </c>
    </row>
    <row r="26" spans="1:2" x14ac:dyDescent="0.25">
      <c r="A26" s="66" t="s">
        <v>319</v>
      </c>
      <c r="B26" s="67">
        <v>3</v>
      </c>
    </row>
    <row r="27" spans="1:2" x14ac:dyDescent="0.25">
      <c r="A27" s="66" t="s">
        <v>104</v>
      </c>
      <c r="B27" s="67">
        <v>3</v>
      </c>
    </row>
    <row r="28" spans="1:2" x14ac:dyDescent="0.25">
      <c r="A28" s="66" t="s">
        <v>443</v>
      </c>
      <c r="B28" s="67">
        <v>2</v>
      </c>
    </row>
    <row r="29" spans="1:2" x14ac:dyDescent="0.25">
      <c r="A29" s="66" t="s">
        <v>140</v>
      </c>
      <c r="B29" s="67">
        <v>2</v>
      </c>
    </row>
    <row r="30" spans="1:2" x14ac:dyDescent="0.25">
      <c r="A30" s="66" t="s">
        <v>85</v>
      </c>
      <c r="B30" s="67">
        <v>2</v>
      </c>
    </row>
    <row r="31" spans="1:2" x14ac:dyDescent="0.25">
      <c r="A31" s="66" t="s">
        <v>110</v>
      </c>
      <c r="B31" s="67">
        <v>2</v>
      </c>
    </row>
    <row r="32" spans="1:2" x14ac:dyDescent="0.25">
      <c r="A32" s="66" t="s">
        <v>139</v>
      </c>
      <c r="B32" s="67">
        <v>2</v>
      </c>
    </row>
    <row r="33" spans="1:2" x14ac:dyDescent="0.25">
      <c r="A33" s="66" t="s">
        <v>111</v>
      </c>
      <c r="B33" s="67">
        <v>2</v>
      </c>
    </row>
    <row r="34" spans="1:2" x14ac:dyDescent="0.25">
      <c r="A34" s="66" t="s">
        <v>108</v>
      </c>
      <c r="B34" s="67">
        <v>2</v>
      </c>
    </row>
    <row r="35" spans="1:2" x14ac:dyDescent="0.25">
      <c r="A35" s="66" t="s">
        <v>76</v>
      </c>
      <c r="B35" s="67">
        <v>2</v>
      </c>
    </row>
    <row r="36" spans="1:2" x14ac:dyDescent="0.25">
      <c r="A36" s="66" t="s">
        <v>86</v>
      </c>
      <c r="B36" s="67">
        <v>2</v>
      </c>
    </row>
    <row r="37" spans="1:2" x14ac:dyDescent="0.25">
      <c r="A37" s="66" t="s">
        <v>103</v>
      </c>
      <c r="B37" s="67">
        <v>1</v>
      </c>
    </row>
    <row r="38" spans="1:2" x14ac:dyDescent="0.25">
      <c r="A38" s="66" t="s">
        <v>151</v>
      </c>
      <c r="B38" s="67">
        <v>1</v>
      </c>
    </row>
    <row r="39" spans="1:2" x14ac:dyDescent="0.25">
      <c r="A39" s="66" t="s">
        <v>195</v>
      </c>
      <c r="B39" s="67">
        <v>1</v>
      </c>
    </row>
    <row r="40" spans="1:2" x14ac:dyDescent="0.25">
      <c r="A40" s="66" t="s">
        <v>318</v>
      </c>
      <c r="B40" s="67">
        <v>1</v>
      </c>
    </row>
    <row r="41" spans="1:2" x14ac:dyDescent="0.25">
      <c r="A41" s="66" t="s">
        <v>157</v>
      </c>
      <c r="B41" s="67">
        <v>1</v>
      </c>
    </row>
    <row r="42" spans="1:2" x14ac:dyDescent="0.25">
      <c r="A42" s="66" t="s">
        <v>429</v>
      </c>
      <c r="B42" s="67">
        <v>1</v>
      </c>
    </row>
    <row r="43" spans="1:2" x14ac:dyDescent="0.25">
      <c r="A43" s="66" t="s">
        <v>437</v>
      </c>
      <c r="B43" s="67">
        <v>1</v>
      </c>
    </row>
    <row r="44" spans="1:2" x14ac:dyDescent="0.25">
      <c r="A44" s="66" t="s">
        <v>431</v>
      </c>
      <c r="B44" s="67">
        <v>1</v>
      </c>
    </row>
    <row r="45" spans="1:2" x14ac:dyDescent="0.25">
      <c r="A45" s="66" t="s">
        <v>67</v>
      </c>
      <c r="B45" s="67">
        <v>1</v>
      </c>
    </row>
    <row r="46" spans="1:2" x14ac:dyDescent="0.25">
      <c r="A46" s="66" t="s">
        <v>172</v>
      </c>
      <c r="B46" s="67">
        <v>1</v>
      </c>
    </row>
    <row r="47" spans="1:2" x14ac:dyDescent="0.25">
      <c r="A47" s="66" t="s">
        <v>426</v>
      </c>
      <c r="B47" s="67">
        <v>1</v>
      </c>
    </row>
    <row r="48" spans="1:2" x14ac:dyDescent="0.25">
      <c r="A48" s="66" t="s">
        <v>310</v>
      </c>
      <c r="B48" s="67">
        <v>1</v>
      </c>
    </row>
    <row r="49" spans="1:2" x14ac:dyDescent="0.25">
      <c r="A49" s="66" t="s">
        <v>165</v>
      </c>
      <c r="B49" s="67">
        <v>1</v>
      </c>
    </row>
    <row r="50" spans="1:2" x14ac:dyDescent="0.25">
      <c r="A50" s="66" t="s">
        <v>321</v>
      </c>
      <c r="B50" s="67">
        <v>1</v>
      </c>
    </row>
    <row r="51" spans="1:2" x14ac:dyDescent="0.25">
      <c r="A51" s="66" t="s">
        <v>450</v>
      </c>
      <c r="B51" s="67">
        <v>1</v>
      </c>
    </row>
    <row r="52" spans="1:2" x14ac:dyDescent="0.25">
      <c r="A52" s="66" t="s">
        <v>200</v>
      </c>
      <c r="B52" s="67">
        <v>1</v>
      </c>
    </row>
    <row r="53" spans="1:2" x14ac:dyDescent="0.25">
      <c r="A53" s="66" t="s">
        <v>105</v>
      </c>
      <c r="B53" s="67">
        <v>1</v>
      </c>
    </row>
    <row r="54" spans="1:2" x14ac:dyDescent="0.25">
      <c r="A54" s="66" t="s">
        <v>72</v>
      </c>
      <c r="B54" s="67">
        <v>1</v>
      </c>
    </row>
    <row r="55" spans="1:2" x14ac:dyDescent="0.25">
      <c r="A55" s="66" t="s">
        <v>66</v>
      </c>
      <c r="B55" s="67">
        <v>1</v>
      </c>
    </row>
    <row r="56" spans="1:2" x14ac:dyDescent="0.25">
      <c r="A56" s="66" t="s">
        <v>71</v>
      </c>
      <c r="B56" s="67">
        <v>1</v>
      </c>
    </row>
    <row r="57" spans="1:2" x14ac:dyDescent="0.25">
      <c r="A57" s="66" t="s">
        <v>320</v>
      </c>
      <c r="B57" s="67">
        <v>1</v>
      </c>
    </row>
    <row r="58" spans="1:2" x14ac:dyDescent="0.25">
      <c r="A58" s="66" t="s">
        <v>609</v>
      </c>
      <c r="B58" s="67">
        <v>1</v>
      </c>
    </row>
    <row r="59" spans="1:2" x14ac:dyDescent="0.25">
      <c r="A59" s="66" t="s">
        <v>186</v>
      </c>
      <c r="B59" s="67">
        <v>1</v>
      </c>
    </row>
    <row r="60" spans="1:2" x14ac:dyDescent="0.25">
      <c r="A60" s="66" t="s">
        <v>77</v>
      </c>
      <c r="B60" s="67">
        <v>1</v>
      </c>
    </row>
    <row r="61" spans="1:2" x14ac:dyDescent="0.25">
      <c r="A61" s="66" t="s">
        <v>155</v>
      </c>
      <c r="B61" s="67">
        <v>1</v>
      </c>
    </row>
    <row r="62" spans="1:2" x14ac:dyDescent="0.25">
      <c r="A62" s="66" t="s">
        <v>176</v>
      </c>
      <c r="B62" s="67">
        <v>1</v>
      </c>
    </row>
    <row r="63" spans="1:2" x14ac:dyDescent="0.25">
      <c r="A63" s="66" t="s">
        <v>161</v>
      </c>
      <c r="B63" s="67">
        <v>1</v>
      </c>
    </row>
    <row r="64" spans="1:2" x14ac:dyDescent="0.25">
      <c r="A64" s="66" t="s">
        <v>610</v>
      </c>
      <c r="B64" s="67">
        <v>1</v>
      </c>
    </row>
    <row r="65" spans="1:2" x14ac:dyDescent="0.25">
      <c r="A65" s="66" t="s">
        <v>434</v>
      </c>
      <c r="B65" s="67">
        <v>1</v>
      </c>
    </row>
    <row r="66" spans="1:2" x14ac:dyDescent="0.25">
      <c r="A66" s="66" t="s">
        <v>611</v>
      </c>
      <c r="B66" s="67">
        <v>1</v>
      </c>
    </row>
    <row r="67" spans="1:2" x14ac:dyDescent="0.25">
      <c r="A67" s="66" t="s">
        <v>68</v>
      </c>
      <c r="B67" s="67">
        <v>1</v>
      </c>
    </row>
    <row r="68" spans="1:2" x14ac:dyDescent="0.25">
      <c r="A68" s="66" t="s">
        <v>612</v>
      </c>
      <c r="B68" s="67">
        <v>1</v>
      </c>
    </row>
    <row r="69" spans="1:2" x14ac:dyDescent="0.25">
      <c r="A69" s="66" t="s">
        <v>630</v>
      </c>
      <c r="B69" s="67">
        <v>1</v>
      </c>
    </row>
    <row r="70" spans="1:2" x14ac:dyDescent="0.25">
      <c r="A70" s="66" t="s">
        <v>179</v>
      </c>
      <c r="B70" s="67">
        <v>1</v>
      </c>
    </row>
    <row r="71" spans="1:2" x14ac:dyDescent="0.25">
      <c r="A71" s="66" t="s">
        <v>438</v>
      </c>
      <c r="B71" s="67">
        <v>1</v>
      </c>
    </row>
    <row r="72" spans="1:2" x14ac:dyDescent="0.25">
      <c r="A72" s="66" t="s">
        <v>87</v>
      </c>
      <c r="B72" s="67">
        <v>1</v>
      </c>
    </row>
    <row r="73" spans="1:2" x14ac:dyDescent="0.25">
      <c r="A73" s="66" t="s">
        <v>106</v>
      </c>
      <c r="B73" s="67">
        <v>1</v>
      </c>
    </row>
    <row r="74" spans="1:2" x14ac:dyDescent="0.25">
      <c r="A74" s="66" t="s">
        <v>88</v>
      </c>
      <c r="B74" s="67">
        <v>1</v>
      </c>
    </row>
    <row r="75" spans="1:2" x14ac:dyDescent="0.25">
      <c r="A75" s="66" t="s">
        <v>309</v>
      </c>
      <c r="B75" s="67">
        <v>1</v>
      </c>
    </row>
    <row r="76" spans="1:2" x14ac:dyDescent="0.25">
      <c r="A76" s="66" t="s">
        <v>73</v>
      </c>
      <c r="B76" s="67">
        <v>1</v>
      </c>
    </row>
    <row r="77" spans="1:2" x14ac:dyDescent="0.25">
      <c r="A77" s="66" t="s">
        <v>75</v>
      </c>
      <c r="B77" s="67">
        <v>1</v>
      </c>
    </row>
    <row r="78" spans="1:2" x14ac:dyDescent="0.25">
      <c r="A78" s="66" t="s">
        <v>183</v>
      </c>
      <c r="B78" s="67">
        <v>1</v>
      </c>
    </row>
    <row r="79" spans="1:2" x14ac:dyDescent="0.25">
      <c r="A79" s="66" t="s">
        <v>69</v>
      </c>
      <c r="B79" s="67">
        <v>1</v>
      </c>
    </row>
    <row r="80" spans="1:2" x14ac:dyDescent="0.25">
      <c r="A80" s="66" t="s">
        <v>211</v>
      </c>
      <c r="B80" s="67">
        <v>1</v>
      </c>
    </row>
    <row r="81" spans="1:2" x14ac:dyDescent="0.25">
      <c r="A81" s="66" t="s">
        <v>70</v>
      </c>
      <c r="B81" s="67">
        <v>1</v>
      </c>
    </row>
    <row r="82" spans="1:2" x14ac:dyDescent="0.25">
      <c r="A82" s="66" t="s">
        <v>91</v>
      </c>
      <c r="B82" s="67">
        <v>1</v>
      </c>
    </row>
    <row r="83" spans="1:2" x14ac:dyDescent="0.25">
      <c r="A83" s="66" t="s">
        <v>439</v>
      </c>
      <c r="B83" s="67">
        <v>1</v>
      </c>
    </row>
    <row r="84" spans="1:2" x14ac:dyDescent="0.25">
      <c r="A84" s="66" t="s">
        <v>433</v>
      </c>
      <c r="B84" s="67">
        <v>1</v>
      </c>
    </row>
    <row r="85" spans="1:2" x14ac:dyDescent="0.25">
      <c r="A85" s="66" t="s">
        <v>188</v>
      </c>
      <c r="B85" s="67">
        <v>1</v>
      </c>
    </row>
    <row r="86" spans="1:2" x14ac:dyDescent="0.25">
      <c r="A86" s="66" t="s">
        <v>213</v>
      </c>
      <c r="B86" s="67">
        <v>1</v>
      </c>
    </row>
    <row r="87" spans="1:2" x14ac:dyDescent="0.25">
      <c r="A87" s="66" t="s">
        <v>430</v>
      </c>
      <c r="B87" s="67">
        <v>1</v>
      </c>
    </row>
    <row r="88" spans="1:2" x14ac:dyDescent="0.25">
      <c r="A88" s="66" t="s">
        <v>216</v>
      </c>
      <c r="B88" s="67">
        <v>1</v>
      </c>
    </row>
    <row r="89" spans="1:2" x14ac:dyDescent="0.25">
      <c r="A89" s="66" t="s">
        <v>323</v>
      </c>
      <c r="B89" s="67">
        <v>1</v>
      </c>
    </row>
    <row r="90" spans="1:2" x14ac:dyDescent="0.25">
      <c r="A90" s="66" t="s">
        <v>94</v>
      </c>
      <c r="B90" s="67">
        <v>1</v>
      </c>
    </row>
    <row r="91" spans="1:2" x14ac:dyDescent="0.25">
      <c r="A91" s="66" t="s">
        <v>159</v>
      </c>
      <c r="B91" s="67">
        <v>1</v>
      </c>
    </row>
    <row r="92" spans="1:2" x14ac:dyDescent="0.25">
      <c r="A92" s="66" t="s">
        <v>451</v>
      </c>
      <c r="B92" s="67">
        <v>1</v>
      </c>
    </row>
    <row r="93" spans="1:2" x14ac:dyDescent="0.25">
      <c r="A93" s="66" t="s">
        <v>97</v>
      </c>
      <c r="B93" s="67">
        <v>1</v>
      </c>
    </row>
    <row r="94" spans="1:2" x14ac:dyDescent="0.25">
      <c r="A94" s="66" t="s">
        <v>98</v>
      </c>
      <c r="B94" s="67">
        <v>1</v>
      </c>
    </row>
    <row r="95" spans="1:2" x14ac:dyDescent="0.25">
      <c r="A95" s="66" t="s">
        <v>674</v>
      </c>
      <c r="B95" s="67"/>
    </row>
    <row r="96" spans="1:2" x14ac:dyDescent="0.25">
      <c r="A96" s="66" t="s">
        <v>581</v>
      </c>
      <c r="B96" s="67">
        <v>247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1"/>
  <sheetViews>
    <sheetView zoomScale="70" zoomScaleNormal="70" workbookViewId="0">
      <selection activeCell="A4" sqref="A4"/>
    </sheetView>
  </sheetViews>
  <sheetFormatPr baseColWidth="10" defaultRowHeight="15" x14ac:dyDescent="0.25"/>
  <cols>
    <col min="1" max="1" width="218.140625" bestFit="1" customWidth="1"/>
    <col min="2" max="2" width="24.42578125" bestFit="1" customWidth="1"/>
  </cols>
  <sheetData>
    <row r="3" spans="1:2" x14ac:dyDescent="0.25">
      <c r="A3" s="65" t="s">
        <v>580</v>
      </c>
      <c r="B3" t="s">
        <v>601</v>
      </c>
    </row>
    <row r="4" spans="1:2" x14ac:dyDescent="0.25">
      <c r="A4" s="84" t="s">
        <v>532</v>
      </c>
      <c r="B4" s="67">
        <v>3</v>
      </c>
    </row>
    <row r="5" spans="1:2" ht="30" x14ac:dyDescent="0.25">
      <c r="A5" s="84" t="s">
        <v>551</v>
      </c>
      <c r="B5" s="67">
        <v>3</v>
      </c>
    </row>
    <row r="6" spans="1:2" x14ac:dyDescent="0.25">
      <c r="A6" s="84" t="s">
        <v>674</v>
      </c>
      <c r="B6" s="67">
        <v>3</v>
      </c>
    </row>
    <row r="7" spans="1:2" x14ac:dyDescent="0.25">
      <c r="A7" s="84" t="s">
        <v>461</v>
      </c>
      <c r="B7" s="67">
        <v>2</v>
      </c>
    </row>
    <row r="8" spans="1:2" x14ac:dyDescent="0.25">
      <c r="A8" s="84" t="s">
        <v>465</v>
      </c>
      <c r="B8" s="67">
        <v>2</v>
      </c>
    </row>
    <row r="9" spans="1:2" x14ac:dyDescent="0.25">
      <c r="A9" s="84" t="s">
        <v>459</v>
      </c>
      <c r="B9" s="67">
        <v>2</v>
      </c>
    </row>
    <row r="10" spans="1:2" x14ac:dyDescent="0.25">
      <c r="A10" s="84" t="s">
        <v>495</v>
      </c>
      <c r="B10" s="67">
        <v>2</v>
      </c>
    </row>
    <row r="11" spans="1:2" ht="45" x14ac:dyDescent="0.25">
      <c r="A11" s="84" t="s">
        <v>529</v>
      </c>
      <c r="B11" s="67">
        <v>2</v>
      </c>
    </row>
    <row r="12" spans="1:2" ht="30" x14ac:dyDescent="0.25">
      <c r="A12" s="84" t="s">
        <v>530</v>
      </c>
      <c r="B12" s="67">
        <v>2</v>
      </c>
    </row>
    <row r="13" spans="1:2" ht="30" x14ac:dyDescent="0.25">
      <c r="A13" s="84" t="s">
        <v>534</v>
      </c>
      <c r="B13" s="67">
        <v>2</v>
      </c>
    </row>
    <row r="14" spans="1:2" ht="180" x14ac:dyDescent="0.25">
      <c r="A14" s="84" t="s">
        <v>668</v>
      </c>
      <c r="B14" s="67">
        <v>1</v>
      </c>
    </row>
    <row r="15" spans="1:2" x14ac:dyDescent="0.25">
      <c r="A15" s="84" t="s">
        <v>446</v>
      </c>
      <c r="B15" s="67">
        <v>1</v>
      </c>
    </row>
    <row r="16" spans="1:2" x14ac:dyDescent="0.25">
      <c r="A16" s="84" t="s">
        <v>566</v>
      </c>
      <c r="B16" s="67">
        <v>1</v>
      </c>
    </row>
    <row r="17" spans="1:2" x14ac:dyDescent="0.25">
      <c r="A17" s="84" t="s">
        <v>639</v>
      </c>
      <c r="B17" s="67">
        <v>1</v>
      </c>
    </row>
    <row r="18" spans="1:2" ht="90" x14ac:dyDescent="0.25">
      <c r="A18" s="84" t="s">
        <v>678</v>
      </c>
      <c r="B18" s="67">
        <v>1</v>
      </c>
    </row>
    <row r="19" spans="1:2" x14ac:dyDescent="0.25">
      <c r="A19" s="84" t="s">
        <v>484</v>
      </c>
      <c r="B19" s="67">
        <v>1</v>
      </c>
    </row>
    <row r="20" spans="1:2" ht="45" x14ac:dyDescent="0.25">
      <c r="A20" s="84" t="s">
        <v>556</v>
      </c>
      <c r="B20" s="67">
        <v>1</v>
      </c>
    </row>
    <row r="21" spans="1:2" x14ac:dyDescent="0.25">
      <c r="A21" s="84" t="s">
        <v>463</v>
      </c>
      <c r="B21" s="67">
        <v>1</v>
      </c>
    </row>
    <row r="22" spans="1:2" x14ac:dyDescent="0.25">
      <c r="A22" s="84" t="s">
        <v>575</v>
      </c>
      <c r="B22" s="67">
        <v>1</v>
      </c>
    </row>
    <row r="23" spans="1:2" x14ac:dyDescent="0.25">
      <c r="A23" s="84" t="s">
        <v>499</v>
      </c>
      <c r="B23" s="67">
        <v>1</v>
      </c>
    </row>
    <row r="24" spans="1:2" ht="45" x14ac:dyDescent="0.25">
      <c r="A24" s="84" t="s">
        <v>536</v>
      </c>
      <c r="B24" s="67">
        <v>1</v>
      </c>
    </row>
    <row r="25" spans="1:2" x14ac:dyDescent="0.25">
      <c r="A25" s="84" t="s">
        <v>493</v>
      </c>
      <c r="B25" s="67">
        <v>1</v>
      </c>
    </row>
    <row r="26" spans="1:2" ht="30" x14ac:dyDescent="0.25">
      <c r="A26" s="84" t="s">
        <v>533</v>
      </c>
      <c r="B26" s="67">
        <v>1</v>
      </c>
    </row>
    <row r="27" spans="1:2" x14ac:dyDescent="0.25">
      <c r="A27" s="84" t="s">
        <v>483</v>
      </c>
      <c r="B27" s="67">
        <v>1</v>
      </c>
    </row>
    <row r="28" spans="1:2" x14ac:dyDescent="0.25">
      <c r="A28" s="84" t="s">
        <v>464</v>
      </c>
      <c r="B28" s="67">
        <v>1</v>
      </c>
    </row>
    <row r="29" spans="1:2" x14ac:dyDescent="0.25">
      <c r="A29" s="84" t="s">
        <v>541</v>
      </c>
      <c r="B29" s="67">
        <v>1</v>
      </c>
    </row>
    <row r="30" spans="1:2" x14ac:dyDescent="0.25">
      <c r="A30" s="84" t="s">
        <v>449</v>
      </c>
      <c r="B30" s="67">
        <v>1</v>
      </c>
    </row>
    <row r="31" spans="1:2" x14ac:dyDescent="0.25">
      <c r="A31" s="84" t="s">
        <v>481</v>
      </c>
      <c r="B31" s="67">
        <v>1</v>
      </c>
    </row>
    <row r="32" spans="1:2" x14ac:dyDescent="0.25">
      <c r="A32" s="84" t="s">
        <v>666</v>
      </c>
      <c r="B32" s="67">
        <v>1</v>
      </c>
    </row>
    <row r="33" spans="1:2" x14ac:dyDescent="0.25">
      <c r="A33" s="84" t="s">
        <v>488</v>
      </c>
      <c r="B33" s="67">
        <v>1</v>
      </c>
    </row>
    <row r="34" spans="1:2" x14ac:dyDescent="0.25">
      <c r="A34" s="84" t="s">
        <v>659</v>
      </c>
      <c r="B34" s="67">
        <v>1</v>
      </c>
    </row>
    <row r="35" spans="1:2" x14ac:dyDescent="0.25">
      <c r="A35" s="84" t="s">
        <v>491</v>
      </c>
      <c r="B35" s="67">
        <v>1</v>
      </c>
    </row>
    <row r="36" spans="1:2" ht="30" x14ac:dyDescent="0.25">
      <c r="A36" s="84" t="s">
        <v>569</v>
      </c>
      <c r="B36" s="67">
        <v>1</v>
      </c>
    </row>
    <row r="37" spans="1:2" x14ac:dyDescent="0.25">
      <c r="A37" s="84" t="s">
        <v>492</v>
      </c>
      <c r="B37" s="67">
        <v>1</v>
      </c>
    </row>
    <row r="38" spans="1:2" ht="30" x14ac:dyDescent="0.25">
      <c r="A38" s="84" t="s">
        <v>661</v>
      </c>
      <c r="B38" s="67">
        <v>1</v>
      </c>
    </row>
    <row r="39" spans="1:2" x14ac:dyDescent="0.25">
      <c r="A39" s="84" t="s">
        <v>498</v>
      </c>
      <c r="B39" s="67">
        <v>1</v>
      </c>
    </row>
    <row r="40" spans="1:2" x14ac:dyDescent="0.25">
      <c r="A40" s="84" t="s">
        <v>660</v>
      </c>
      <c r="B40" s="67">
        <v>1</v>
      </c>
    </row>
    <row r="41" spans="1:2" x14ac:dyDescent="0.25">
      <c r="A41" s="84" t="s">
        <v>511</v>
      </c>
      <c r="B41" s="67">
        <v>1</v>
      </c>
    </row>
    <row r="42" spans="1:2" ht="45" x14ac:dyDescent="0.25">
      <c r="A42" s="84" t="s">
        <v>535</v>
      </c>
      <c r="B42" s="67">
        <v>1</v>
      </c>
    </row>
    <row r="43" spans="1:2" ht="75" x14ac:dyDescent="0.25">
      <c r="A43" s="84" t="s">
        <v>477</v>
      </c>
      <c r="B43" s="67">
        <v>1</v>
      </c>
    </row>
    <row r="44" spans="1:2" ht="30" x14ac:dyDescent="0.25">
      <c r="A44" s="84" t="s">
        <v>570</v>
      </c>
      <c r="B44" s="67">
        <v>1</v>
      </c>
    </row>
    <row r="45" spans="1:2" x14ac:dyDescent="0.25">
      <c r="A45" s="84" t="s">
        <v>470</v>
      </c>
      <c r="B45" s="67">
        <v>1</v>
      </c>
    </row>
    <row r="46" spans="1:2" x14ac:dyDescent="0.25">
      <c r="A46" s="84" t="s">
        <v>510</v>
      </c>
      <c r="B46" s="67">
        <v>1</v>
      </c>
    </row>
    <row r="47" spans="1:2" x14ac:dyDescent="0.25">
      <c r="A47" s="84" t="s">
        <v>540</v>
      </c>
      <c r="B47" s="67">
        <v>1</v>
      </c>
    </row>
    <row r="48" spans="1:2" ht="90" x14ac:dyDescent="0.25">
      <c r="A48" s="84" t="s">
        <v>671</v>
      </c>
      <c r="B48" s="67">
        <v>1</v>
      </c>
    </row>
    <row r="49" spans="1:2" x14ac:dyDescent="0.25">
      <c r="A49" s="84" t="s">
        <v>657</v>
      </c>
      <c r="B49" s="67">
        <v>1</v>
      </c>
    </row>
    <row r="50" spans="1:2" x14ac:dyDescent="0.25">
      <c r="A50" s="84" t="s">
        <v>564</v>
      </c>
      <c r="B50" s="67">
        <v>1</v>
      </c>
    </row>
    <row r="51" spans="1:2" ht="120" x14ac:dyDescent="0.25">
      <c r="A51" s="84" t="s">
        <v>675</v>
      </c>
      <c r="B51" s="67">
        <v>1</v>
      </c>
    </row>
    <row r="52" spans="1:2" x14ac:dyDescent="0.25">
      <c r="A52" s="84" t="s">
        <v>655</v>
      </c>
      <c r="B52" s="67">
        <v>1</v>
      </c>
    </row>
    <row r="53" spans="1:2" ht="120" x14ac:dyDescent="0.25">
      <c r="A53" s="84" t="s">
        <v>676</v>
      </c>
      <c r="B53" s="67">
        <v>1</v>
      </c>
    </row>
    <row r="54" spans="1:2" x14ac:dyDescent="0.25">
      <c r="A54" s="84" t="s">
        <v>665</v>
      </c>
      <c r="B54" s="67">
        <v>1</v>
      </c>
    </row>
    <row r="55" spans="1:2" ht="30" x14ac:dyDescent="0.25">
      <c r="A55" s="84" t="s">
        <v>672</v>
      </c>
      <c r="B55" s="67">
        <v>1</v>
      </c>
    </row>
    <row r="56" spans="1:2" x14ac:dyDescent="0.25">
      <c r="A56" s="84" t="s">
        <v>642</v>
      </c>
      <c r="B56" s="67">
        <v>1</v>
      </c>
    </row>
    <row r="57" spans="1:2" x14ac:dyDescent="0.25">
      <c r="A57" s="84" t="s">
        <v>480</v>
      </c>
      <c r="B57" s="67">
        <v>1</v>
      </c>
    </row>
    <row r="58" spans="1:2" x14ac:dyDescent="0.25">
      <c r="A58" s="84" t="s">
        <v>453</v>
      </c>
      <c r="B58" s="67">
        <v>1</v>
      </c>
    </row>
    <row r="59" spans="1:2" x14ac:dyDescent="0.25">
      <c r="A59" s="84" t="s">
        <v>641</v>
      </c>
      <c r="B59" s="67">
        <v>1</v>
      </c>
    </row>
    <row r="60" spans="1:2" ht="30" x14ac:dyDescent="0.25">
      <c r="A60" s="84" t="s">
        <v>568</v>
      </c>
      <c r="B60" s="67">
        <v>1</v>
      </c>
    </row>
    <row r="61" spans="1:2" x14ac:dyDescent="0.25">
      <c r="A61" s="84" t="s">
        <v>462</v>
      </c>
      <c r="B61" s="67">
        <v>1</v>
      </c>
    </row>
    <row r="62" spans="1:2" ht="30" x14ac:dyDescent="0.25">
      <c r="A62" s="84" t="s">
        <v>664</v>
      </c>
      <c r="B62" s="67">
        <v>1</v>
      </c>
    </row>
    <row r="63" spans="1:2" x14ac:dyDescent="0.25">
      <c r="A63" s="84" t="s">
        <v>494</v>
      </c>
      <c r="B63" s="67">
        <v>1</v>
      </c>
    </row>
    <row r="64" spans="1:2" x14ac:dyDescent="0.25">
      <c r="A64" s="84" t="s">
        <v>637</v>
      </c>
      <c r="B64" s="67">
        <v>1</v>
      </c>
    </row>
    <row r="65" spans="1:2" x14ac:dyDescent="0.25">
      <c r="A65" s="84" t="s">
        <v>471</v>
      </c>
      <c r="B65" s="67">
        <v>1</v>
      </c>
    </row>
    <row r="66" spans="1:2" ht="30" x14ac:dyDescent="0.25">
      <c r="A66" s="84" t="s">
        <v>542</v>
      </c>
      <c r="B66" s="67">
        <v>1</v>
      </c>
    </row>
    <row r="67" spans="1:2" x14ac:dyDescent="0.25">
      <c r="A67" s="84" t="s">
        <v>473</v>
      </c>
      <c r="B67" s="67">
        <v>1</v>
      </c>
    </row>
    <row r="68" spans="1:2" x14ac:dyDescent="0.25">
      <c r="A68" s="84" t="s">
        <v>576</v>
      </c>
      <c r="B68" s="67">
        <v>1</v>
      </c>
    </row>
    <row r="69" spans="1:2" x14ac:dyDescent="0.25">
      <c r="A69" s="84" t="s">
        <v>561</v>
      </c>
      <c r="B69" s="67">
        <v>1</v>
      </c>
    </row>
    <row r="70" spans="1:2" x14ac:dyDescent="0.25">
      <c r="A70" s="84" t="s">
        <v>577</v>
      </c>
      <c r="B70" s="67">
        <v>1</v>
      </c>
    </row>
    <row r="71" spans="1:2" x14ac:dyDescent="0.25">
      <c r="A71" s="84" t="s">
        <v>466</v>
      </c>
      <c r="B71" s="67">
        <v>1</v>
      </c>
    </row>
    <row r="72" spans="1:2" x14ac:dyDescent="0.25">
      <c r="A72" s="84" t="s">
        <v>572</v>
      </c>
      <c r="B72" s="67">
        <v>1</v>
      </c>
    </row>
    <row r="73" spans="1:2" x14ac:dyDescent="0.25">
      <c r="A73" s="84" t="s">
        <v>457</v>
      </c>
      <c r="B73" s="67">
        <v>1</v>
      </c>
    </row>
    <row r="74" spans="1:2" x14ac:dyDescent="0.25">
      <c r="A74" s="84" t="s">
        <v>567</v>
      </c>
      <c r="B74" s="67">
        <v>1</v>
      </c>
    </row>
    <row r="75" spans="1:2" x14ac:dyDescent="0.25">
      <c r="A75" s="84" t="s">
        <v>467</v>
      </c>
      <c r="B75" s="67">
        <v>1</v>
      </c>
    </row>
    <row r="76" spans="1:2" x14ac:dyDescent="0.25">
      <c r="A76" s="84" t="s">
        <v>512</v>
      </c>
      <c r="B76" s="67">
        <v>1</v>
      </c>
    </row>
    <row r="77" spans="1:2" ht="150" x14ac:dyDescent="0.25">
      <c r="A77" s="84" t="s">
        <v>677</v>
      </c>
      <c r="B77" s="67">
        <v>1</v>
      </c>
    </row>
    <row r="78" spans="1:2" ht="30" x14ac:dyDescent="0.25">
      <c r="A78" s="84" t="s">
        <v>571</v>
      </c>
      <c r="B78" s="67">
        <v>1</v>
      </c>
    </row>
    <row r="79" spans="1:2" x14ac:dyDescent="0.25">
      <c r="A79" s="84" t="s">
        <v>643</v>
      </c>
      <c r="B79" s="67">
        <v>1</v>
      </c>
    </row>
    <row r="80" spans="1:2" ht="30" x14ac:dyDescent="0.25">
      <c r="A80" s="84" t="s">
        <v>537</v>
      </c>
      <c r="B80" s="67">
        <v>1</v>
      </c>
    </row>
    <row r="81" spans="1:2" x14ac:dyDescent="0.25">
      <c r="A81" s="84" t="s">
        <v>472</v>
      </c>
      <c r="B81" s="67">
        <v>1</v>
      </c>
    </row>
    <row r="82" spans="1:2" x14ac:dyDescent="0.25">
      <c r="A82" s="84" t="s">
        <v>513</v>
      </c>
      <c r="B82" s="67">
        <v>1</v>
      </c>
    </row>
    <row r="83" spans="1:2" ht="30" x14ac:dyDescent="0.25">
      <c r="A83" s="84" t="s">
        <v>538</v>
      </c>
      <c r="B83" s="67">
        <v>1</v>
      </c>
    </row>
    <row r="84" spans="1:2" x14ac:dyDescent="0.25">
      <c r="A84" s="84" t="s">
        <v>573</v>
      </c>
      <c r="B84" s="67">
        <v>1</v>
      </c>
    </row>
    <row r="85" spans="1:2" ht="30" x14ac:dyDescent="0.25">
      <c r="A85" s="84" t="s">
        <v>574</v>
      </c>
      <c r="B85" s="67">
        <v>1</v>
      </c>
    </row>
    <row r="86" spans="1:2" x14ac:dyDescent="0.25">
      <c r="A86" s="84" t="s">
        <v>539</v>
      </c>
      <c r="B86" s="67">
        <v>1</v>
      </c>
    </row>
    <row r="87" spans="1:2" ht="30" x14ac:dyDescent="0.25">
      <c r="A87" s="84" t="s">
        <v>638</v>
      </c>
      <c r="B87" s="67">
        <v>1</v>
      </c>
    </row>
    <row r="88" spans="1:2" x14ac:dyDescent="0.25">
      <c r="A88" s="84" t="s">
        <v>560</v>
      </c>
      <c r="B88" s="67">
        <v>1</v>
      </c>
    </row>
    <row r="89" spans="1:2" ht="105" x14ac:dyDescent="0.25">
      <c r="A89" s="84" t="s">
        <v>670</v>
      </c>
      <c r="B89" s="67">
        <v>1</v>
      </c>
    </row>
    <row r="90" spans="1:2" x14ac:dyDescent="0.25">
      <c r="A90" s="84" t="s">
        <v>565</v>
      </c>
      <c r="B90" s="67">
        <v>1</v>
      </c>
    </row>
    <row r="91" spans="1:2" ht="75" x14ac:dyDescent="0.25">
      <c r="A91" s="84" t="s">
        <v>478</v>
      </c>
      <c r="B91" s="67">
        <v>1</v>
      </c>
    </row>
    <row r="92" spans="1:2" x14ac:dyDescent="0.25">
      <c r="A92" s="84" t="s">
        <v>679</v>
      </c>
      <c r="B92" s="67">
        <v>1</v>
      </c>
    </row>
    <row r="93" spans="1:2" ht="30" x14ac:dyDescent="0.25">
      <c r="A93" s="84" t="s">
        <v>555</v>
      </c>
      <c r="B93" s="67">
        <v>1</v>
      </c>
    </row>
    <row r="94" spans="1:2" x14ac:dyDescent="0.25">
      <c r="A94" s="84" t="s">
        <v>656</v>
      </c>
      <c r="B94" s="67">
        <v>1</v>
      </c>
    </row>
    <row r="95" spans="1:2" ht="30" x14ac:dyDescent="0.25">
      <c r="A95" s="84" t="s">
        <v>452</v>
      </c>
      <c r="B95" s="67">
        <v>1</v>
      </c>
    </row>
    <row r="96" spans="1:2" x14ac:dyDescent="0.25">
      <c r="A96" s="84" t="s">
        <v>658</v>
      </c>
      <c r="B96" s="67">
        <v>1</v>
      </c>
    </row>
    <row r="97" spans="1:2" x14ac:dyDescent="0.25">
      <c r="A97" s="84" t="s">
        <v>444</v>
      </c>
      <c r="B97" s="67">
        <v>1</v>
      </c>
    </row>
    <row r="98" spans="1:2" x14ac:dyDescent="0.25">
      <c r="A98" s="84" t="s">
        <v>663</v>
      </c>
      <c r="B98" s="67">
        <v>1</v>
      </c>
    </row>
    <row r="99" spans="1:2" x14ac:dyDescent="0.25">
      <c r="A99" s="84" t="s">
        <v>447</v>
      </c>
      <c r="B99" s="67">
        <v>1</v>
      </c>
    </row>
    <row r="100" spans="1:2" x14ac:dyDescent="0.25">
      <c r="A100" s="84" t="s">
        <v>562</v>
      </c>
      <c r="B100" s="67">
        <v>1</v>
      </c>
    </row>
    <row r="101" spans="1:2" ht="30" x14ac:dyDescent="0.25">
      <c r="A101" s="84" t="s">
        <v>559</v>
      </c>
      <c r="B101" s="67">
        <v>1</v>
      </c>
    </row>
    <row r="102" spans="1:2" x14ac:dyDescent="0.25">
      <c r="A102" s="84" t="s">
        <v>479</v>
      </c>
      <c r="B102" s="67">
        <v>1</v>
      </c>
    </row>
    <row r="103" spans="1:2" ht="60" x14ac:dyDescent="0.25">
      <c r="A103" s="84" t="s">
        <v>549</v>
      </c>
      <c r="B103" s="67">
        <v>1</v>
      </c>
    </row>
    <row r="104" spans="1:2" ht="180" x14ac:dyDescent="0.25">
      <c r="A104" s="84" t="s">
        <v>680</v>
      </c>
      <c r="B104" s="67">
        <v>1</v>
      </c>
    </row>
    <row r="105" spans="1:2" ht="60" x14ac:dyDescent="0.25">
      <c r="A105" s="84" t="s">
        <v>552</v>
      </c>
      <c r="B105" s="67">
        <v>1</v>
      </c>
    </row>
    <row r="106" spans="1:2" x14ac:dyDescent="0.25">
      <c r="A106" s="84" t="s">
        <v>640</v>
      </c>
      <c r="B106" s="67">
        <v>1</v>
      </c>
    </row>
    <row r="107" spans="1:2" ht="30" x14ac:dyDescent="0.25">
      <c r="A107" s="84" t="s">
        <v>545</v>
      </c>
      <c r="B107" s="67">
        <v>1</v>
      </c>
    </row>
    <row r="108" spans="1:2" x14ac:dyDescent="0.25">
      <c r="A108" s="84" t="s">
        <v>448</v>
      </c>
      <c r="B108" s="67">
        <v>1</v>
      </c>
    </row>
    <row r="109" spans="1:2" ht="30" x14ac:dyDescent="0.25">
      <c r="A109" s="84" t="s">
        <v>543</v>
      </c>
      <c r="B109" s="67">
        <v>1</v>
      </c>
    </row>
    <row r="110" spans="1:2" x14ac:dyDescent="0.25">
      <c r="A110" s="84" t="s">
        <v>445</v>
      </c>
      <c r="B110" s="67">
        <v>1</v>
      </c>
    </row>
    <row r="111" spans="1:2" ht="60" x14ac:dyDescent="0.25">
      <c r="A111" s="84" t="s">
        <v>557</v>
      </c>
      <c r="B111" s="67">
        <v>1</v>
      </c>
    </row>
    <row r="112" spans="1:2" x14ac:dyDescent="0.25">
      <c r="A112" s="84" t="s">
        <v>531</v>
      </c>
      <c r="B112" s="67">
        <v>1</v>
      </c>
    </row>
    <row r="113" spans="1:2" ht="75" x14ac:dyDescent="0.25">
      <c r="A113" s="84" t="s">
        <v>476</v>
      </c>
      <c r="B113" s="67">
        <v>1</v>
      </c>
    </row>
    <row r="114" spans="1:2" ht="30" x14ac:dyDescent="0.25">
      <c r="A114" s="84" t="s">
        <v>485</v>
      </c>
      <c r="B114" s="67">
        <v>1</v>
      </c>
    </row>
    <row r="115" spans="1:2" x14ac:dyDescent="0.25">
      <c r="A115" s="84" t="s">
        <v>644</v>
      </c>
      <c r="B115" s="67">
        <v>1</v>
      </c>
    </row>
    <row r="116" spans="1:2" ht="75" x14ac:dyDescent="0.25">
      <c r="A116" s="84" t="s">
        <v>546</v>
      </c>
      <c r="B116" s="67">
        <v>1</v>
      </c>
    </row>
    <row r="117" spans="1:2" ht="30" x14ac:dyDescent="0.25">
      <c r="A117" s="84" t="s">
        <v>563</v>
      </c>
      <c r="B117" s="67">
        <v>1</v>
      </c>
    </row>
    <row r="118" spans="1:2" x14ac:dyDescent="0.25">
      <c r="A118" s="84" t="s">
        <v>558</v>
      </c>
      <c r="B118" s="67">
        <v>1</v>
      </c>
    </row>
    <row r="119" spans="1:2" x14ac:dyDescent="0.25">
      <c r="A119" s="84" t="s">
        <v>667</v>
      </c>
      <c r="B119" s="67">
        <v>1</v>
      </c>
    </row>
    <row r="120" spans="1:2" x14ac:dyDescent="0.25">
      <c r="A120" s="84" t="s">
        <v>547</v>
      </c>
      <c r="B120" s="67">
        <v>1</v>
      </c>
    </row>
    <row r="121" spans="1:2" x14ac:dyDescent="0.25">
      <c r="A121" s="84" t="s">
        <v>673</v>
      </c>
      <c r="B121" s="67">
        <v>1</v>
      </c>
    </row>
    <row r="122" spans="1:2" x14ac:dyDescent="0.25">
      <c r="A122" s="84" t="s">
        <v>544</v>
      </c>
      <c r="B122" s="67">
        <v>1</v>
      </c>
    </row>
    <row r="123" spans="1:2" x14ac:dyDescent="0.25">
      <c r="A123" s="84" t="s">
        <v>496</v>
      </c>
      <c r="B123" s="67">
        <v>1</v>
      </c>
    </row>
    <row r="124" spans="1:2" x14ac:dyDescent="0.25">
      <c r="A124" s="84" t="s">
        <v>553</v>
      </c>
      <c r="B124" s="67">
        <v>1</v>
      </c>
    </row>
    <row r="125" spans="1:2" ht="30" x14ac:dyDescent="0.25">
      <c r="A125" s="84" t="s">
        <v>662</v>
      </c>
      <c r="B125" s="67">
        <v>1</v>
      </c>
    </row>
    <row r="126" spans="1:2" x14ac:dyDescent="0.25">
      <c r="A126" s="84" t="s">
        <v>500</v>
      </c>
      <c r="B126" s="67">
        <v>1</v>
      </c>
    </row>
    <row r="127" spans="1:2" ht="75" x14ac:dyDescent="0.25">
      <c r="A127" s="84" t="s">
        <v>474</v>
      </c>
      <c r="B127" s="67">
        <v>1</v>
      </c>
    </row>
    <row r="128" spans="1:2" ht="30" x14ac:dyDescent="0.25">
      <c r="A128" s="84" t="s">
        <v>548</v>
      </c>
      <c r="B128" s="67">
        <v>1</v>
      </c>
    </row>
    <row r="129" spans="1:2" x14ac:dyDescent="0.25">
      <c r="A129" s="84" t="s">
        <v>550</v>
      </c>
      <c r="B129" s="67">
        <v>1</v>
      </c>
    </row>
    <row r="130" spans="1:2" ht="30" x14ac:dyDescent="0.25">
      <c r="A130" s="84" t="s">
        <v>554</v>
      </c>
      <c r="B130" s="67">
        <v>1</v>
      </c>
    </row>
    <row r="131" spans="1:2" x14ac:dyDescent="0.25">
      <c r="A131" s="66" t="s">
        <v>581</v>
      </c>
      <c r="B131" s="67">
        <v>140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H7" sqref="H7"/>
    </sheetView>
  </sheetViews>
  <sheetFormatPr baseColWidth="10" defaultRowHeight="15" x14ac:dyDescent="0.25"/>
  <sheetData>
    <row r="1" spans="1:1" ht="51" x14ac:dyDescent="0.25">
      <c r="A1" s="48" t="s">
        <v>68</v>
      </c>
    </row>
    <row r="2" spans="1:1" ht="51" x14ac:dyDescent="0.25">
      <c r="A2" s="48" t="s">
        <v>69</v>
      </c>
    </row>
    <row r="3" spans="1:1" ht="51" x14ac:dyDescent="0.25">
      <c r="A3" s="48" t="s">
        <v>70</v>
      </c>
    </row>
    <row r="4" spans="1:1" ht="51" x14ac:dyDescent="0.25">
      <c r="A4" s="48" t="s">
        <v>71</v>
      </c>
    </row>
    <row r="5" spans="1:1" ht="51" x14ac:dyDescent="0.25">
      <c r="A5" s="48" t="s">
        <v>76</v>
      </c>
    </row>
    <row r="6" spans="1:1" ht="51" x14ac:dyDescent="0.25">
      <c r="A6" s="48" t="s">
        <v>77</v>
      </c>
    </row>
    <row r="7" spans="1:1" ht="51" x14ac:dyDescent="0.25">
      <c r="A7" s="48" t="s">
        <v>79</v>
      </c>
    </row>
    <row r="8" spans="1:1" ht="51" x14ac:dyDescent="0.25">
      <c r="A8" s="48" t="s">
        <v>83</v>
      </c>
    </row>
    <row r="9" spans="1:1" ht="51" x14ac:dyDescent="0.25">
      <c r="A9" s="48" t="s">
        <v>84</v>
      </c>
    </row>
    <row r="10" spans="1:1" ht="51" x14ac:dyDescent="0.25">
      <c r="A10" s="48" t="s">
        <v>85</v>
      </c>
    </row>
    <row r="11" spans="1:1" ht="51" x14ac:dyDescent="0.25">
      <c r="A11" s="48" t="s">
        <v>86</v>
      </c>
    </row>
    <row r="12" spans="1:1" ht="51" x14ac:dyDescent="0.25">
      <c r="A12" s="48" t="s">
        <v>89</v>
      </c>
    </row>
    <row r="13" spans="1:1" ht="51" x14ac:dyDescent="0.25">
      <c r="A13" s="48" t="s">
        <v>90</v>
      </c>
    </row>
    <row r="14" spans="1:1" ht="51" x14ac:dyDescent="0.25">
      <c r="A14" s="48" t="s">
        <v>92</v>
      </c>
    </row>
    <row r="15" spans="1:1" ht="51" x14ac:dyDescent="0.25">
      <c r="A15" s="48" t="s">
        <v>93</v>
      </c>
    </row>
    <row r="16" spans="1:1" ht="51" x14ac:dyDescent="0.25">
      <c r="A16" s="48" t="s">
        <v>95</v>
      </c>
    </row>
    <row r="17" spans="1:1" ht="51" x14ac:dyDescent="0.25">
      <c r="A17" s="48" t="s">
        <v>108</v>
      </c>
    </row>
    <row r="18" spans="1:1" ht="38.25" x14ac:dyDescent="0.25">
      <c r="A18" s="48" t="s">
        <v>111</v>
      </c>
    </row>
    <row r="19" spans="1:1" ht="38.25" x14ac:dyDescent="0.25">
      <c r="A19" s="48" t="s">
        <v>138</v>
      </c>
    </row>
    <row r="20" spans="1:1" ht="38.25" x14ac:dyDescent="0.25">
      <c r="A20" s="48" t="s">
        <v>144</v>
      </c>
    </row>
    <row r="21" spans="1:1" x14ac:dyDescent="0.25">
      <c r="A21" s="48" t="s">
        <v>186</v>
      </c>
    </row>
    <row r="22" spans="1:1" x14ac:dyDescent="0.25">
      <c r="A22" s="48" t="s">
        <v>428</v>
      </c>
    </row>
    <row r="23" spans="1:1" x14ac:dyDescent="0.25">
      <c r="A23" s="48" t="s">
        <v>188</v>
      </c>
    </row>
    <row r="24" spans="1:1" x14ac:dyDescent="0.25">
      <c r="A24" s="48" t="s">
        <v>426</v>
      </c>
    </row>
    <row r="25" spans="1:1" x14ac:dyDescent="0.25">
      <c r="A25" s="48" t="s">
        <v>213</v>
      </c>
    </row>
    <row r="26" spans="1:1" x14ac:dyDescent="0.25">
      <c r="A26" s="48" t="s">
        <v>320</v>
      </c>
    </row>
    <row r="27" spans="1:1" x14ac:dyDescent="0.25">
      <c r="A27" s="48" t="s">
        <v>157</v>
      </c>
    </row>
    <row r="28" spans="1:1" x14ac:dyDescent="0.25">
      <c r="A28" s="48" t="s">
        <v>159</v>
      </c>
    </row>
    <row r="29" spans="1:1" x14ac:dyDescent="0.25">
      <c r="A29" s="48" t="s">
        <v>161</v>
      </c>
    </row>
    <row r="30" spans="1:1" x14ac:dyDescent="0.25">
      <c r="A30" s="48" t="s">
        <v>166</v>
      </c>
    </row>
    <row r="31" spans="1:1" x14ac:dyDescent="0.25">
      <c r="A31" s="48" t="s">
        <v>169</v>
      </c>
    </row>
    <row r="32" spans="1:1" x14ac:dyDescent="0.25">
      <c r="A32" s="48" t="s">
        <v>310</v>
      </c>
    </row>
    <row r="33" spans="1:1" x14ac:dyDescent="0.25">
      <c r="A33" s="74"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P200"/>
  <sheetViews>
    <sheetView topLeftCell="B1" zoomScaleNormal="100" workbookViewId="0">
      <selection activeCell="C168" sqref="C168"/>
    </sheetView>
  </sheetViews>
  <sheetFormatPr baseColWidth="10" defaultColWidth="11.42578125" defaultRowHeight="12.75" x14ac:dyDescent="0.2"/>
  <cols>
    <col min="1" max="1" width="14.28515625" style="44" hidden="1" customWidth="1"/>
    <col min="2" max="2" width="41.42578125" style="44" bestFit="1" customWidth="1"/>
    <col min="3" max="3" width="30" style="44" customWidth="1"/>
    <col min="4" max="4" width="74.7109375" style="44" customWidth="1"/>
    <col min="5" max="6" width="39.7109375" style="44" customWidth="1"/>
    <col min="7" max="7" width="28.5703125" style="44" customWidth="1"/>
    <col min="8" max="8" width="13.140625" style="47" customWidth="1"/>
    <col min="9" max="9" width="11.140625" style="45" bestFit="1" customWidth="1"/>
    <col min="10" max="10" width="15.42578125" style="45" bestFit="1" customWidth="1"/>
    <col min="11" max="11" width="24.42578125" style="45" bestFit="1" customWidth="1"/>
    <col min="12" max="12" width="19.7109375" style="45" bestFit="1" customWidth="1"/>
    <col min="13" max="16384" width="11.42578125" style="45"/>
  </cols>
  <sheetData>
    <row r="2" spans="1:16" s="41" customFormat="1" ht="38.25" x14ac:dyDescent="0.25">
      <c r="A2" s="46" t="s">
        <v>403</v>
      </c>
      <c r="B2" s="46" t="s">
        <v>168</v>
      </c>
      <c r="C2" s="46" t="s">
        <v>2</v>
      </c>
      <c r="D2" s="46" t="s">
        <v>0</v>
      </c>
      <c r="E2" s="46" t="s">
        <v>379</v>
      </c>
      <c r="F2" s="46" t="s">
        <v>387</v>
      </c>
      <c r="G2" s="46" t="s">
        <v>1</v>
      </c>
      <c r="H2" s="46" t="s">
        <v>391</v>
      </c>
      <c r="I2" s="46" t="s">
        <v>46</v>
      </c>
      <c r="J2" s="46" t="s">
        <v>397</v>
      </c>
      <c r="K2" s="46" t="s">
        <v>392</v>
      </c>
      <c r="L2" s="46" t="s">
        <v>322</v>
      </c>
      <c r="M2" s="46" t="s">
        <v>590</v>
      </c>
      <c r="N2" s="46" t="s">
        <v>607</v>
      </c>
      <c r="O2" s="46" t="s">
        <v>625</v>
      </c>
      <c r="P2" s="46" t="s">
        <v>633</v>
      </c>
    </row>
    <row r="3" spans="1:16" s="43" customFormat="1" ht="76.5" hidden="1" customHeight="1" x14ac:dyDescent="0.25">
      <c r="A3" s="42" t="str">
        <f t="shared" ref="A3:A34" si="0">C3</f>
        <v>Cárcel Villa Inés de Apartadó.</v>
      </c>
      <c r="B3" s="48" t="s">
        <v>142</v>
      </c>
      <c r="C3" s="48" t="s">
        <v>374</v>
      </c>
      <c r="D3" s="49" t="s">
        <v>424</v>
      </c>
      <c r="E3" s="48" t="s">
        <v>381</v>
      </c>
      <c r="F3" s="48" t="s">
        <v>302</v>
      </c>
      <c r="G3" s="48" t="s">
        <v>57</v>
      </c>
      <c r="H3" s="50">
        <v>365</v>
      </c>
      <c r="I3" s="51">
        <f>H3+'Fecha Notificación'!$A$2</f>
        <v>42833</v>
      </c>
      <c r="J3" s="52"/>
      <c r="K3" s="52"/>
      <c r="M3" s="43" t="str">
        <f>VLOOKUP(B3,Ordenes!$A$2:$C$200,3,0)</f>
        <v>SI</v>
      </c>
      <c r="N3" s="43" t="str">
        <f>VLOOKUP(B3,Ordenes!$A$2:$C$300,3,0)</f>
        <v>SI</v>
      </c>
      <c r="O3" s="43">
        <f t="shared" ref="O3:O34" si="1">IF(C3&lt;&gt;"",1,0)</f>
        <v>1</v>
      </c>
      <c r="P3" s="43" t="str">
        <f>VLOOKUP(C3,Entidades!$A$1:$B$63,2,0)</f>
        <v>16 Carceles</v>
      </c>
    </row>
    <row r="4" spans="1:16" s="43" customFormat="1" ht="76.5" hidden="1" customHeight="1" x14ac:dyDescent="0.25">
      <c r="A4" s="42" t="str">
        <f t="shared" si="0"/>
        <v>Cárcel Villa Inés de Apartadó.</v>
      </c>
      <c r="B4" s="48" t="s">
        <v>143</v>
      </c>
      <c r="C4" s="48" t="s">
        <v>374</v>
      </c>
      <c r="D4" s="49" t="s">
        <v>425</v>
      </c>
      <c r="E4" s="48" t="s">
        <v>384</v>
      </c>
      <c r="F4" s="48" t="s">
        <v>386</v>
      </c>
      <c r="G4" s="48" t="s">
        <v>404</v>
      </c>
      <c r="H4" s="50"/>
      <c r="I4" s="51">
        <f>H4+'Fecha Notificación'!$A$2</f>
        <v>42468</v>
      </c>
      <c r="J4" s="52"/>
      <c r="K4" s="52"/>
      <c r="M4" s="43" t="str">
        <f>VLOOKUP(B4,Ordenes!$A$2:$C$200,3,0)</f>
        <v>SI</v>
      </c>
      <c r="N4" s="43" t="str">
        <f>VLOOKUP(B4,Ordenes!$A$2:$C$300,3,0)</f>
        <v>SI</v>
      </c>
      <c r="O4" s="43">
        <f t="shared" si="1"/>
        <v>1</v>
      </c>
      <c r="P4" s="43" t="str">
        <f>VLOOKUP(C4,Entidades!$A$1:$B$63,2,0)</f>
        <v>16 Carceles</v>
      </c>
    </row>
    <row r="5" spans="1:16" s="43" customFormat="1" ht="38.25" hidden="1" customHeight="1" x14ac:dyDescent="0.25">
      <c r="A5" s="42" t="str">
        <f t="shared" si="0"/>
        <v>Cárcel Villa Inés de Apartadó.</v>
      </c>
      <c r="B5" s="48" t="s">
        <v>198</v>
      </c>
      <c r="C5" s="48" t="s">
        <v>374</v>
      </c>
      <c r="D5" s="48" t="s">
        <v>197</v>
      </c>
      <c r="E5" s="48" t="s">
        <v>381</v>
      </c>
      <c r="F5" s="48" t="s">
        <v>273</v>
      </c>
      <c r="G5" s="48"/>
      <c r="H5" s="50"/>
      <c r="I5" s="51">
        <f>H5+'Fecha Notificación'!$A$2</f>
        <v>42468</v>
      </c>
      <c r="J5" s="52"/>
      <c r="K5" s="52"/>
      <c r="M5" s="43" t="str">
        <f>VLOOKUP(B5,Ordenes!$A$2:$C$200,3,0)</f>
        <v>SI</v>
      </c>
      <c r="N5" s="43" t="str">
        <f>VLOOKUP(B5,Ordenes!$A$2:$C$300,3,0)</f>
        <v>SI</v>
      </c>
      <c r="O5" s="43">
        <f t="shared" si="1"/>
        <v>1</v>
      </c>
      <c r="P5" s="43" t="str">
        <f>VLOOKUP(C5,Entidades!$A$1:$B$63,2,0)</f>
        <v>16 Carceles</v>
      </c>
    </row>
    <row r="6" spans="1:16" s="43" customFormat="1" ht="51" hidden="1" customHeight="1" x14ac:dyDescent="0.2">
      <c r="A6" s="42" t="str">
        <f t="shared" si="0"/>
        <v>Cárcel Villa Inés de Apartadó.</v>
      </c>
      <c r="B6" s="48" t="s">
        <v>427</v>
      </c>
      <c r="C6" s="44" t="s">
        <v>374</v>
      </c>
      <c r="D6" s="44" t="s">
        <v>191</v>
      </c>
      <c r="E6" s="48" t="s">
        <v>380</v>
      </c>
      <c r="F6" s="44"/>
      <c r="G6" s="44"/>
      <c r="H6" s="47"/>
      <c r="I6" s="45"/>
      <c r="J6" s="45"/>
      <c r="K6" s="45"/>
      <c r="M6" s="43" t="str">
        <f>VLOOKUP(B6,Ordenes!$A$2:$C$200,3,0)</f>
        <v>SI</v>
      </c>
      <c r="N6" s="43" t="str">
        <f>VLOOKUP(B6,Ordenes!$A$2:$C$300,3,0)</f>
        <v>SI</v>
      </c>
      <c r="O6" s="43">
        <f t="shared" si="1"/>
        <v>1</v>
      </c>
      <c r="P6" s="43" t="str">
        <f>VLOOKUP(C6,Entidades!$A$1:$B$63,2,0)</f>
        <v>16 Carceles</v>
      </c>
    </row>
    <row r="7" spans="1:16" s="43" customFormat="1" ht="38.25" hidden="1" customHeight="1" x14ac:dyDescent="0.25">
      <c r="A7" s="42" t="str">
        <f t="shared" si="0"/>
        <v>Comité Interdisciplinario</v>
      </c>
      <c r="B7" s="48" t="s">
        <v>87</v>
      </c>
      <c r="C7" s="48" t="s">
        <v>10</v>
      </c>
      <c r="D7" s="48" t="s">
        <v>43</v>
      </c>
      <c r="E7" s="48" t="s">
        <v>380</v>
      </c>
      <c r="F7" s="48"/>
      <c r="G7" s="53"/>
      <c r="H7" s="54"/>
      <c r="I7" s="51">
        <f>H7+'Fecha Notificación'!$A$2</f>
        <v>42468</v>
      </c>
      <c r="J7" s="55"/>
      <c r="K7" s="52"/>
      <c r="M7" s="43" t="str">
        <f>VLOOKUP(B7,Ordenes!$A$2:$C$200,3,0)</f>
        <v>SI</v>
      </c>
      <c r="N7" s="43" t="str">
        <f>VLOOKUP(B7,Ordenes!$A$2:$C$300,3,0)</f>
        <v>SI</v>
      </c>
      <c r="O7" s="43">
        <f t="shared" si="1"/>
        <v>1</v>
      </c>
      <c r="P7" s="43" t="str">
        <f>VLOOKUP(C7,Entidades!$A$1:$B$63,2,0)</f>
        <v>Comité Interdisciplinario</v>
      </c>
    </row>
    <row r="8" spans="1:16" s="43" customFormat="1" ht="63.75" hidden="1" customHeight="1" x14ac:dyDescent="0.25">
      <c r="A8" s="42" t="str">
        <f t="shared" si="0"/>
        <v>Comité Interdisciplinario</v>
      </c>
      <c r="B8" s="48" t="s">
        <v>88</v>
      </c>
      <c r="C8" s="48" t="s">
        <v>10</v>
      </c>
      <c r="D8" s="48" t="s">
        <v>44</v>
      </c>
      <c r="E8" s="48" t="s">
        <v>380</v>
      </c>
      <c r="F8" s="48"/>
      <c r="G8" s="53" t="s">
        <v>49</v>
      </c>
      <c r="H8" s="54">
        <f>9*30</f>
        <v>270</v>
      </c>
      <c r="I8" s="51">
        <f>H8+'Fecha Notificación'!$A$2</f>
        <v>42738</v>
      </c>
      <c r="J8" s="55"/>
      <c r="K8" s="52"/>
      <c r="M8" s="43" t="str">
        <f>VLOOKUP(B8,Ordenes!$A$2:$C$200,3,0)</f>
        <v>SI</v>
      </c>
      <c r="N8" s="43" t="str">
        <f>VLOOKUP(B8,Ordenes!$A$2:$C$300,3,0)</f>
        <v>SI</v>
      </c>
      <c r="O8" s="43">
        <f t="shared" si="1"/>
        <v>1</v>
      </c>
      <c r="P8" s="43" t="str">
        <f>VLOOKUP(C8,Entidades!$A$1:$B$63,2,0)</f>
        <v>Comité Interdisciplinario</v>
      </c>
    </row>
    <row r="9" spans="1:16" s="43" customFormat="1" ht="38.25" hidden="1" customHeight="1" x14ac:dyDescent="0.25">
      <c r="A9" s="42" t="str">
        <f t="shared" si="0"/>
        <v>Comité Interdisciplinario</v>
      </c>
      <c r="B9" s="48" t="s">
        <v>183</v>
      </c>
      <c r="C9" s="48" t="s">
        <v>10</v>
      </c>
      <c r="D9" s="48" t="s">
        <v>182</v>
      </c>
      <c r="E9" s="48" t="s">
        <v>381</v>
      </c>
      <c r="F9" s="48" t="s">
        <v>273</v>
      </c>
      <c r="G9" s="48"/>
      <c r="H9" s="50"/>
      <c r="I9" s="51">
        <f>H9+'Fecha Notificación'!$A$2</f>
        <v>42468</v>
      </c>
      <c r="J9" s="52"/>
      <c r="K9" s="52"/>
      <c r="M9" s="43" t="str">
        <f>VLOOKUP(B9,Ordenes!$A$2:$C$200,3,0)</f>
        <v>SI</v>
      </c>
      <c r="N9" s="43" t="str">
        <f>VLOOKUP(B9,Ordenes!$A$2:$C$300,3,0)</f>
        <v>SI</v>
      </c>
      <c r="O9" s="43">
        <f t="shared" si="1"/>
        <v>1</v>
      </c>
      <c r="P9" s="43" t="str">
        <f>VLOOKUP(C9,Entidades!$A$1:$B$63,2,0)</f>
        <v>Comité Interdisciplinario</v>
      </c>
    </row>
    <row r="10" spans="1:16" s="43" customFormat="1" ht="89.25" hidden="1" customHeight="1" x14ac:dyDescent="0.25">
      <c r="A10" s="42" t="str">
        <f t="shared" si="0"/>
        <v>Comité Interdisciplinario</v>
      </c>
      <c r="B10" s="48" t="s">
        <v>429</v>
      </c>
      <c r="C10" s="48" t="s">
        <v>10</v>
      </c>
      <c r="D10" s="48" t="s">
        <v>185</v>
      </c>
      <c r="E10" s="48" t="s">
        <v>383</v>
      </c>
      <c r="F10" s="48" t="s">
        <v>278</v>
      </c>
      <c r="G10" s="48" t="s">
        <v>184</v>
      </c>
      <c r="H10" s="50">
        <v>0</v>
      </c>
      <c r="I10" s="51">
        <f>H10+'Fecha Notificación'!$A$2</f>
        <v>42468</v>
      </c>
      <c r="J10" s="56"/>
      <c r="K10" s="52"/>
      <c r="M10" s="43" t="str">
        <f>VLOOKUP(B10,Ordenes!$A$2:$C$200,3,0)</f>
        <v>SI</v>
      </c>
      <c r="N10" s="43" t="str">
        <f>VLOOKUP(B10,Ordenes!$A$2:$C$300,3,0)</f>
        <v>SI</v>
      </c>
      <c r="O10" s="43">
        <f t="shared" si="1"/>
        <v>1</v>
      </c>
      <c r="P10" s="43" t="str">
        <f>VLOOKUP(C10,Entidades!$A$1:$B$63,2,0)</f>
        <v>Comité Interdisciplinario</v>
      </c>
    </row>
    <row r="11" spans="1:16" s="43" customFormat="1" ht="63.75" hidden="1" customHeight="1" x14ac:dyDescent="0.25">
      <c r="A11" s="42" t="str">
        <f t="shared" si="0"/>
        <v>Comité Interdisciplinario</v>
      </c>
      <c r="B11" s="48" t="s">
        <v>318</v>
      </c>
      <c r="C11" s="48" t="s">
        <v>10</v>
      </c>
      <c r="D11" s="48" t="s">
        <v>196</v>
      </c>
      <c r="E11" s="48" t="s">
        <v>381</v>
      </c>
      <c r="F11" s="48" t="s">
        <v>273</v>
      </c>
      <c r="G11" s="48"/>
      <c r="H11" s="50"/>
      <c r="I11" s="51">
        <f>H11+'Fecha Notificación'!$A$2</f>
        <v>42468</v>
      </c>
      <c r="J11" s="55"/>
      <c r="K11" s="52"/>
      <c r="M11" s="43" t="str">
        <f>VLOOKUP(B11,Ordenes!$A$2:$C$200,3,0)</f>
        <v>SI</v>
      </c>
      <c r="N11" s="43" t="str">
        <f>VLOOKUP(B11,Ordenes!$A$2:$C$300,3,0)</f>
        <v>SI</v>
      </c>
      <c r="O11" s="43">
        <f t="shared" si="1"/>
        <v>1</v>
      </c>
      <c r="P11" s="43" t="str">
        <f>VLOOKUP(C11,Entidades!$A$1:$B$63,2,0)</f>
        <v>Comité Interdisciplinario</v>
      </c>
    </row>
    <row r="12" spans="1:16" s="43" customFormat="1" ht="51" hidden="1" customHeight="1" x14ac:dyDescent="0.25">
      <c r="A12" s="42" t="str">
        <f t="shared" si="0"/>
        <v>Comité Interdisciplinario</v>
      </c>
      <c r="B12" s="48" t="s">
        <v>200</v>
      </c>
      <c r="C12" s="48" t="s">
        <v>10</v>
      </c>
      <c r="D12" s="48" t="s">
        <v>199</v>
      </c>
      <c r="E12" s="48" t="s">
        <v>381</v>
      </c>
      <c r="F12" s="48" t="s">
        <v>273</v>
      </c>
      <c r="G12" s="48"/>
      <c r="H12" s="50"/>
      <c r="I12" s="51">
        <f>H12+'Fecha Notificación'!$A$2</f>
        <v>42468</v>
      </c>
      <c r="J12" s="56"/>
      <c r="K12" s="52"/>
      <c r="M12" s="43" t="str">
        <f>VLOOKUP(B12,Ordenes!$A$2:$C$200,3,0)</f>
        <v>SI</v>
      </c>
      <c r="N12" s="43" t="str">
        <f>VLOOKUP(B12,Ordenes!$A$2:$C$300,3,0)</f>
        <v>SI</v>
      </c>
      <c r="O12" s="43">
        <f t="shared" si="1"/>
        <v>1</v>
      </c>
      <c r="P12" s="43" t="str">
        <f>VLOOKUP(C12,Entidades!$A$1:$B$63,2,0)</f>
        <v>Comité Interdisciplinario</v>
      </c>
    </row>
    <row r="13" spans="1:16" s="43" customFormat="1" ht="102" hidden="1" customHeight="1" x14ac:dyDescent="0.25">
      <c r="A13" s="42" t="str">
        <f t="shared" si="0"/>
        <v>Complejo Carcelario y Penitenciario Metropolitano de Cúcuta</v>
      </c>
      <c r="B13" s="48" t="s">
        <v>142</v>
      </c>
      <c r="C13" s="48" t="s">
        <v>367</v>
      </c>
      <c r="D13" s="49" t="s">
        <v>424</v>
      </c>
      <c r="E13" s="48" t="s">
        <v>381</v>
      </c>
      <c r="F13" s="48" t="s">
        <v>302</v>
      </c>
      <c r="G13" s="48" t="s">
        <v>57</v>
      </c>
      <c r="H13" s="50">
        <v>365</v>
      </c>
      <c r="I13" s="51">
        <f>H13+'Fecha Notificación'!$A$2</f>
        <v>42833</v>
      </c>
      <c r="J13" s="52"/>
      <c r="K13" s="52"/>
      <c r="M13" s="43" t="str">
        <f>VLOOKUP(B13,Ordenes!$A$2:$C$200,3,0)</f>
        <v>SI</v>
      </c>
      <c r="N13" s="43" t="str">
        <f>VLOOKUP(B13,Ordenes!$A$2:$C$300,3,0)</f>
        <v>SI</v>
      </c>
      <c r="O13" s="43">
        <f t="shared" si="1"/>
        <v>1</v>
      </c>
      <c r="P13" s="43" t="str">
        <f>VLOOKUP(C13,Entidades!$A$1:$B$63,2,0)</f>
        <v>16 Carceles</v>
      </c>
    </row>
    <row r="14" spans="1:16" s="43" customFormat="1" ht="102" hidden="1" customHeight="1" x14ac:dyDescent="0.25">
      <c r="A14" s="42" t="str">
        <f t="shared" si="0"/>
        <v>Complejo Carcelario y Penitenciario Metropolitano de Cúcuta</v>
      </c>
      <c r="B14" s="48" t="s">
        <v>143</v>
      </c>
      <c r="C14" s="48" t="s">
        <v>367</v>
      </c>
      <c r="D14" s="49" t="s">
        <v>425</v>
      </c>
      <c r="E14" s="48" t="s">
        <v>384</v>
      </c>
      <c r="F14" s="48" t="s">
        <v>386</v>
      </c>
      <c r="G14" s="48" t="s">
        <v>60</v>
      </c>
      <c r="H14" s="54"/>
      <c r="I14" s="51">
        <f>H14+'Fecha Notificación'!$A$2</f>
        <v>42468</v>
      </c>
      <c r="J14" s="52"/>
      <c r="K14" s="52"/>
      <c r="M14" s="43" t="str">
        <f>VLOOKUP(B14,Ordenes!$A$2:$C$200,3,0)</f>
        <v>SI</v>
      </c>
      <c r="N14" s="43" t="str">
        <f>VLOOKUP(B14,Ordenes!$A$2:$C$300,3,0)</f>
        <v>SI</v>
      </c>
      <c r="O14" s="43">
        <f t="shared" si="1"/>
        <v>1</v>
      </c>
      <c r="P14" s="43" t="str">
        <f>VLOOKUP(C14,Entidades!$A$1:$B$63,2,0)</f>
        <v>16 Carceles</v>
      </c>
    </row>
    <row r="15" spans="1:16" s="43" customFormat="1" ht="102" hidden="1" customHeight="1" x14ac:dyDescent="0.25">
      <c r="A15" s="42" t="str">
        <f t="shared" si="0"/>
        <v>Complejo Carcelario y Penitenciario Metropolitano de Cúcuta</v>
      </c>
      <c r="B15" s="48" t="s">
        <v>198</v>
      </c>
      <c r="C15" s="48" t="s">
        <v>367</v>
      </c>
      <c r="D15" s="48" t="s">
        <v>197</v>
      </c>
      <c r="E15" s="48" t="s">
        <v>381</v>
      </c>
      <c r="F15" s="48" t="s">
        <v>273</v>
      </c>
      <c r="G15" s="48"/>
      <c r="H15" s="50"/>
      <c r="I15" s="51">
        <f>H15+'Fecha Notificación'!$A$2</f>
        <v>42468</v>
      </c>
      <c r="J15" s="52"/>
      <c r="K15" s="52"/>
      <c r="M15" s="43" t="str">
        <f>VLOOKUP(B15,Ordenes!$A$2:$C$200,3,0)</f>
        <v>SI</v>
      </c>
      <c r="N15" s="43" t="str">
        <f>VLOOKUP(B15,Ordenes!$A$2:$C$300,3,0)</f>
        <v>SI</v>
      </c>
      <c r="O15" s="43">
        <f t="shared" si="1"/>
        <v>1</v>
      </c>
      <c r="P15" s="43" t="str">
        <f>VLOOKUP(C15,Entidades!$A$1:$B$63,2,0)</f>
        <v>16 Carceles</v>
      </c>
    </row>
    <row r="16" spans="1:16" s="43" customFormat="1" ht="102" hidden="1" customHeight="1" x14ac:dyDescent="0.25">
      <c r="A16" s="42" t="str">
        <f t="shared" si="0"/>
        <v>Complejo Carcelario y Penitenciario Metropolitano de Cúcuta</v>
      </c>
      <c r="B16" s="48" t="s">
        <v>427</v>
      </c>
      <c r="C16" s="58" t="s">
        <v>367</v>
      </c>
      <c r="D16" s="44" t="s">
        <v>191</v>
      </c>
      <c r="E16" s="48" t="s">
        <v>380</v>
      </c>
      <c r="F16" s="44"/>
      <c r="G16" s="44"/>
      <c r="H16" s="47"/>
      <c r="I16" s="45"/>
      <c r="J16" s="45"/>
      <c r="K16" s="45"/>
      <c r="M16" s="43" t="str">
        <f>VLOOKUP(B16,Ordenes!$A$2:$C$200,3,0)</f>
        <v>SI</v>
      </c>
      <c r="N16" s="43" t="str">
        <f>VLOOKUP(B16,Ordenes!$A$2:$C$300,3,0)</f>
        <v>SI</v>
      </c>
      <c r="O16" s="43">
        <f t="shared" si="1"/>
        <v>1</v>
      </c>
      <c r="P16" s="43" t="str">
        <f>VLOOKUP(C16,Entidades!$A$1:$B$63,2,0)</f>
        <v>16 Carceles</v>
      </c>
    </row>
    <row r="17" spans="1:16" s="43" customFormat="1" ht="63.75" hidden="1" customHeight="1" x14ac:dyDescent="0.25">
      <c r="A17" s="42" t="str">
        <f t="shared" si="0"/>
        <v xml:space="preserve">Congreso </v>
      </c>
      <c r="B17" s="48" t="s">
        <v>72</v>
      </c>
      <c r="C17" s="48" t="s">
        <v>6</v>
      </c>
      <c r="D17" s="53" t="s">
        <v>22</v>
      </c>
      <c r="E17" s="48" t="s">
        <v>380</v>
      </c>
      <c r="F17" s="48"/>
      <c r="G17" s="48"/>
      <c r="H17" s="50"/>
      <c r="I17" s="51">
        <f>H17+'Fecha Notificación'!$A$2</f>
        <v>42468</v>
      </c>
      <c r="J17" s="56"/>
      <c r="K17" s="52"/>
      <c r="M17" s="43" t="str">
        <f>VLOOKUP(B17,Ordenes!$A$2:$C$200,3,0)</f>
        <v>SI</v>
      </c>
      <c r="N17" s="43" t="str">
        <f>VLOOKUP(B17,Ordenes!$A$2:$C$300,3,0)</f>
        <v>SI</v>
      </c>
      <c r="O17" s="43">
        <f t="shared" si="1"/>
        <v>1</v>
      </c>
      <c r="P17" s="43" t="str">
        <f>VLOOKUP(C17,Entidades!$A$1:$B$63,2,0)</f>
        <v>Congreso</v>
      </c>
    </row>
    <row r="18" spans="1:16" s="43" customFormat="1" ht="38.25" hidden="1" customHeight="1" x14ac:dyDescent="0.25">
      <c r="A18" s="42" t="str">
        <f t="shared" si="0"/>
        <v xml:space="preserve">Congreso </v>
      </c>
      <c r="B18" s="48" t="s">
        <v>73</v>
      </c>
      <c r="C18" s="48" t="s">
        <v>6</v>
      </c>
      <c r="D18" s="48" t="s">
        <v>33</v>
      </c>
      <c r="E18" s="48" t="s">
        <v>380</v>
      </c>
      <c r="F18" s="48"/>
      <c r="G18" s="48"/>
      <c r="H18" s="50"/>
      <c r="I18" s="51">
        <f>H18+'Fecha Notificación'!$A$2</f>
        <v>42468</v>
      </c>
      <c r="J18" s="56"/>
      <c r="K18" s="52"/>
      <c r="M18" s="43" t="str">
        <f>VLOOKUP(B18,Ordenes!$A$2:$C$200,3,0)</f>
        <v>SI</v>
      </c>
      <c r="N18" s="43" t="str">
        <f>VLOOKUP(B18,Ordenes!$A$2:$C$300,3,0)</f>
        <v>SI</v>
      </c>
      <c r="O18" s="43">
        <f t="shared" si="1"/>
        <v>1</v>
      </c>
      <c r="P18" s="43" t="str">
        <f>VLOOKUP(C18,Entidades!$A$1:$B$63,2,0)</f>
        <v>Congreso</v>
      </c>
    </row>
    <row r="19" spans="1:16" s="43" customFormat="1" ht="38.25" hidden="1" customHeight="1" x14ac:dyDescent="0.25">
      <c r="A19" s="42" t="str">
        <f t="shared" si="0"/>
        <v xml:space="preserve">Congreso </v>
      </c>
      <c r="B19" s="48" t="s">
        <v>74</v>
      </c>
      <c r="C19" s="48" t="s">
        <v>6</v>
      </c>
      <c r="D19" s="53" t="s">
        <v>614</v>
      </c>
      <c r="E19" s="48" t="s">
        <v>380</v>
      </c>
      <c r="F19" s="48"/>
      <c r="G19" s="53"/>
      <c r="H19" s="54"/>
      <c r="I19" s="51">
        <f>H19+'Fecha Notificación'!$A$2</f>
        <v>42468</v>
      </c>
      <c r="J19" s="56"/>
      <c r="K19" s="52"/>
      <c r="M19" s="43" t="str">
        <f>VLOOKUP(B19,Ordenes!$A$2:$C$200,3,0)</f>
        <v>SI</v>
      </c>
      <c r="N19" s="43" t="str">
        <f>VLOOKUP(B19,Ordenes!$A$2:$C$300,3,0)</f>
        <v>SI</v>
      </c>
      <c r="O19" s="43">
        <f t="shared" si="1"/>
        <v>1</v>
      </c>
      <c r="P19" s="43" t="str">
        <f>VLOOKUP(C19,Entidades!$A$1:$B$63,2,0)</f>
        <v>Congreso</v>
      </c>
    </row>
    <row r="20" spans="1:16" s="43" customFormat="1" ht="51" hidden="1" customHeight="1" x14ac:dyDescent="0.25">
      <c r="A20" s="42" t="str">
        <f t="shared" si="0"/>
        <v xml:space="preserve">Congreso </v>
      </c>
      <c r="B20" s="48" t="s">
        <v>76</v>
      </c>
      <c r="C20" s="48" t="s">
        <v>6</v>
      </c>
      <c r="D20" s="48" t="s">
        <v>620</v>
      </c>
      <c r="E20" s="48" t="s">
        <v>380</v>
      </c>
      <c r="F20" s="48"/>
      <c r="G20" s="48" t="s">
        <v>29</v>
      </c>
      <c r="H20" s="50"/>
      <c r="I20" s="51">
        <f>H20+'Fecha Notificación'!$A$2</f>
        <v>42468</v>
      </c>
      <c r="J20" s="55"/>
      <c r="K20" s="52"/>
      <c r="M20" s="43" t="str">
        <f>VLOOKUP(B20,Ordenes!$A$2:$C$200,3,0)</f>
        <v>SI</v>
      </c>
      <c r="N20" s="43" t="str">
        <f>VLOOKUP(B20,Ordenes!$A$2:$C$300,3,0)</f>
        <v>SI</v>
      </c>
      <c r="O20" s="43">
        <f t="shared" si="1"/>
        <v>1</v>
      </c>
      <c r="P20" s="43" t="str">
        <f>VLOOKUP(C20,Entidades!$A$1:$B$63,2,0)</f>
        <v>Congreso</v>
      </c>
    </row>
    <row r="21" spans="1:16" s="43" customFormat="1" ht="102" hidden="1" customHeight="1" x14ac:dyDescent="0.25">
      <c r="A21" s="42" t="str">
        <f t="shared" si="0"/>
        <v xml:space="preserve">Congreso </v>
      </c>
      <c r="B21" s="48" t="s">
        <v>151</v>
      </c>
      <c r="C21" s="48" t="s">
        <v>6</v>
      </c>
      <c r="D21" s="48" t="s">
        <v>152</v>
      </c>
      <c r="E21" s="48" t="s">
        <v>380</v>
      </c>
      <c r="F21" s="48"/>
      <c r="G21" s="48"/>
      <c r="H21" s="50"/>
      <c r="I21" s="51">
        <f>H21+'Fecha Notificación'!$A$2</f>
        <v>42468</v>
      </c>
      <c r="J21" s="52"/>
      <c r="K21" s="52"/>
      <c r="M21" s="43" t="str">
        <f>VLOOKUP(B21,Ordenes!$A$2:$C$200,3,0)</f>
        <v>SI</v>
      </c>
      <c r="N21" s="43" t="str">
        <f>VLOOKUP(B21,Ordenes!$A$2:$C$300,3,0)</f>
        <v>SI</v>
      </c>
      <c r="O21" s="43">
        <f t="shared" si="1"/>
        <v>1</v>
      </c>
      <c r="P21" s="43" t="str">
        <f>VLOOKUP(C21,Entidades!$A$1:$B$63,2,0)</f>
        <v>Congreso</v>
      </c>
    </row>
    <row r="22" spans="1:16" s="43" customFormat="1" ht="51" hidden="1" customHeight="1" x14ac:dyDescent="0.25">
      <c r="A22" s="42" t="str">
        <f t="shared" si="0"/>
        <v>Consejo Superior de la Judicatura</v>
      </c>
      <c r="B22" s="48" t="s">
        <v>83</v>
      </c>
      <c r="C22" s="48" t="s">
        <v>7</v>
      </c>
      <c r="D22" s="53" t="s">
        <v>413</v>
      </c>
      <c r="E22" s="48" t="s">
        <v>381</v>
      </c>
      <c r="F22" s="48" t="s">
        <v>289</v>
      </c>
      <c r="G22" s="48" t="s">
        <v>35</v>
      </c>
      <c r="H22" s="50">
        <v>60</v>
      </c>
      <c r="I22" s="51">
        <f>H22+'Fecha Notificación'!$A$2</f>
        <v>42528</v>
      </c>
      <c r="J22" s="55"/>
      <c r="K22" s="52"/>
      <c r="M22" s="43" t="str">
        <f>VLOOKUP(B22,Ordenes!$A$2:$C$200,3,0)</f>
        <v>SI</v>
      </c>
      <c r="N22" s="43" t="str">
        <f>VLOOKUP(B22,Ordenes!$A$2:$C$300,3,0)</f>
        <v>SI</v>
      </c>
      <c r="O22" s="43">
        <f t="shared" si="1"/>
        <v>1</v>
      </c>
      <c r="P22" s="43" t="str">
        <f>VLOOKUP(C22,Entidades!$A$1:$B$63,2,0)</f>
        <v>Consejo Superior de la Judicatura</v>
      </c>
    </row>
    <row r="23" spans="1:16" s="43" customFormat="1" ht="51" hidden="1" customHeight="1" x14ac:dyDescent="0.25">
      <c r="A23" s="42" t="str">
        <f t="shared" si="0"/>
        <v>Consejo Superior de la Judicatura</v>
      </c>
      <c r="B23" s="48" t="s">
        <v>84</v>
      </c>
      <c r="C23" s="48" t="s">
        <v>7</v>
      </c>
      <c r="D23" s="48" t="s">
        <v>415</v>
      </c>
      <c r="E23" s="48" t="s">
        <v>381</v>
      </c>
      <c r="F23" s="48" t="s">
        <v>289</v>
      </c>
      <c r="G23" s="48" t="s">
        <v>36</v>
      </c>
      <c r="H23" s="50">
        <v>120</v>
      </c>
      <c r="I23" s="51">
        <f>H23+'Fecha Notificación'!$A$2</f>
        <v>42588</v>
      </c>
      <c r="J23" s="52"/>
      <c r="K23" s="52"/>
      <c r="M23" s="43" t="str">
        <f>VLOOKUP(B23,Ordenes!$A$2:$C$200,3,0)</f>
        <v>SI</v>
      </c>
      <c r="N23" s="43" t="str">
        <f>VLOOKUP(B23,Ordenes!$A$2:$C$300,3,0)</f>
        <v>SI</v>
      </c>
      <c r="O23" s="43">
        <f t="shared" si="1"/>
        <v>1</v>
      </c>
      <c r="P23" s="43" t="str">
        <f>VLOOKUP(C23,Entidades!$A$1:$B$63,2,0)</f>
        <v>Consejo Superior de la Judicatura</v>
      </c>
    </row>
    <row r="24" spans="1:16" s="43" customFormat="1" ht="63.75" hidden="1" customHeight="1" x14ac:dyDescent="0.25">
      <c r="A24" s="42" t="str">
        <f t="shared" si="0"/>
        <v>Consejo Superior de la Judicatura</v>
      </c>
      <c r="B24" s="48" t="s">
        <v>85</v>
      </c>
      <c r="C24" s="48" t="s">
        <v>7</v>
      </c>
      <c r="D24" s="48" t="s">
        <v>416</v>
      </c>
      <c r="E24" s="48" t="s">
        <v>381</v>
      </c>
      <c r="F24" s="48" t="s">
        <v>289</v>
      </c>
      <c r="G24" s="48" t="s">
        <v>37</v>
      </c>
      <c r="H24" s="50">
        <v>120</v>
      </c>
      <c r="I24" s="51">
        <f>H24+'Fecha Notificación'!$A$2</f>
        <v>42588</v>
      </c>
      <c r="J24" s="52"/>
      <c r="K24" s="52"/>
      <c r="M24" s="43" t="str">
        <f>VLOOKUP(B24,Ordenes!$A$2:$C$200,3,0)</f>
        <v>SI</v>
      </c>
      <c r="N24" s="43" t="str">
        <f>VLOOKUP(B24,Ordenes!$A$2:$C$300,3,0)</f>
        <v>SI</v>
      </c>
      <c r="O24" s="43">
        <f t="shared" si="1"/>
        <v>1</v>
      </c>
      <c r="P24" s="43" t="str">
        <f>VLOOKUP(C24,Entidades!$A$1:$B$63,2,0)</f>
        <v>Consejo Superior de la Judicatura</v>
      </c>
    </row>
    <row r="25" spans="1:16" s="43" customFormat="1" ht="63.75" hidden="1" customHeight="1" x14ac:dyDescent="0.25">
      <c r="A25" s="42" t="str">
        <f t="shared" si="0"/>
        <v>Consejo Superior de la Judicatura</v>
      </c>
      <c r="B25" s="48" t="s">
        <v>211</v>
      </c>
      <c r="C25" s="48" t="s">
        <v>7</v>
      </c>
      <c r="D25" s="48" t="s">
        <v>210</v>
      </c>
      <c r="E25" s="48" t="s">
        <v>381</v>
      </c>
      <c r="F25" s="48" t="s">
        <v>289</v>
      </c>
      <c r="G25" s="48"/>
      <c r="H25" s="50"/>
      <c r="I25" s="51">
        <f>H25+'Fecha Notificación'!$A$2</f>
        <v>42468</v>
      </c>
      <c r="J25" s="52"/>
      <c r="K25" s="52"/>
      <c r="M25" s="43" t="str">
        <f>VLOOKUP(B25,Ordenes!$A$2:$C$200,3,0)</f>
        <v>SI</v>
      </c>
      <c r="N25" s="43" t="str">
        <f>VLOOKUP(B25,Ordenes!$A$2:$C$300,3,0)</f>
        <v>SI</v>
      </c>
      <c r="O25" s="43">
        <f t="shared" si="1"/>
        <v>1</v>
      </c>
      <c r="P25" s="43" t="str">
        <f>VLOOKUP(C25,Entidades!$A$1:$B$63,2,0)</f>
        <v>Consejo Superior de la Judicatura</v>
      </c>
    </row>
    <row r="26" spans="1:16" s="43" customFormat="1" ht="51" hidden="1" customHeight="1" x14ac:dyDescent="0.25">
      <c r="A26" s="42" t="str">
        <f t="shared" si="0"/>
        <v>Consejo Superior Política Criminal</v>
      </c>
      <c r="B26" s="48" t="s">
        <v>79</v>
      </c>
      <c r="C26" s="48" t="s">
        <v>82</v>
      </c>
      <c r="D26" s="53" t="s">
        <v>412</v>
      </c>
      <c r="E26" s="48" t="s">
        <v>380</v>
      </c>
      <c r="F26" s="48" t="s">
        <v>282</v>
      </c>
      <c r="G26" s="48" t="s">
        <v>50</v>
      </c>
      <c r="H26" s="50">
        <v>730</v>
      </c>
      <c r="I26" s="51">
        <f>H26+'Fecha Notificación'!$A$2</f>
        <v>43198</v>
      </c>
      <c r="J26" s="52"/>
      <c r="K26" s="52"/>
      <c r="M26" s="43" t="str">
        <f>VLOOKUP(B26,Ordenes!$A$2:$C$200,3,0)</f>
        <v>SI</v>
      </c>
      <c r="N26" s="43" t="str">
        <f>VLOOKUP(B26,Ordenes!$A$2:$C$300,3,0)</f>
        <v>SI</v>
      </c>
      <c r="O26" s="43">
        <f t="shared" si="1"/>
        <v>1</v>
      </c>
      <c r="P26" s="43" t="str">
        <f>VLOOKUP(C26,Entidades!$A$1:$B$63,2,0)</f>
        <v>Consejo Superior Política Criminal</v>
      </c>
    </row>
    <row r="27" spans="1:16" s="43" customFormat="1" ht="51" hidden="1" customHeight="1" x14ac:dyDescent="0.25">
      <c r="A27" s="42" t="str">
        <f t="shared" si="0"/>
        <v>Defensoría</v>
      </c>
      <c r="B27" s="48" t="s">
        <v>83</v>
      </c>
      <c r="C27" s="48" t="s">
        <v>9</v>
      </c>
      <c r="D27" s="53" t="s">
        <v>413</v>
      </c>
      <c r="E27" s="48" t="s">
        <v>381</v>
      </c>
      <c r="F27" s="48" t="s">
        <v>289</v>
      </c>
      <c r="G27" s="48" t="s">
        <v>35</v>
      </c>
      <c r="H27" s="50">
        <v>60</v>
      </c>
      <c r="I27" s="51">
        <f>H27+'Fecha Notificación'!$A$2</f>
        <v>42528</v>
      </c>
      <c r="J27" s="52"/>
      <c r="K27" s="52"/>
      <c r="M27" s="43" t="str">
        <f>VLOOKUP(B27,Ordenes!$A$2:$C$200,3,0)</f>
        <v>SI</v>
      </c>
      <c r="N27" s="43" t="str">
        <f>VLOOKUP(B27,Ordenes!$A$2:$C$300,3,0)</f>
        <v>SI</v>
      </c>
      <c r="O27" s="43">
        <f t="shared" si="1"/>
        <v>1</v>
      </c>
      <c r="P27" s="43" t="str">
        <f>VLOOKUP(C27,Entidades!$A$1:$B$63,2,0)</f>
        <v>Defensoría</v>
      </c>
    </row>
    <row r="28" spans="1:16" s="43" customFormat="1" ht="51" hidden="1" customHeight="1" x14ac:dyDescent="0.25">
      <c r="A28" s="42" t="str">
        <f t="shared" si="0"/>
        <v>Defensoría</v>
      </c>
      <c r="B28" s="48" t="s">
        <v>84</v>
      </c>
      <c r="C28" s="48" t="s">
        <v>9</v>
      </c>
      <c r="D28" s="48" t="s">
        <v>415</v>
      </c>
      <c r="E28" s="48" t="s">
        <v>381</v>
      </c>
      <c r="F28" s="48" t="s">
        <v>289</v>
      </c>
      <c r="G28" s="48" t="s">
        <v>36</v>
      </c>
      <c r="H28" s="50">
        <v>120</v>
      </c>
      <c r="I28" s="51">
        <f>H28+'Fecha Notificación'!$A$2</f>
        <v>42588</v>
      </c>
      <c r="J28" s="56"/>
      <c r="K28" s="52"/>
      <c r="M28" s="43" t="str">
        <f>VLOOKUP(B28,Ordenes!$A$2:$C$200,3,0)</f>
        <v>SI</v>
      </c>
      <c r="N28" s="43" t="str">
        <f>VLOOKUP(B28,Ordenes!$A$2:$C$300,3,0)</f>
        <v>SI</v>
      </c>
      <c r="O28" s="43">
        <f t="shared" si="1"/>
        <v>1</v>
      </c>
      <c r="P28" s="43" t="str">
        <f>VLOOKUP(C28,Entidades!$A$1:$B$63,2,0)</f>
        <v>Defensoría</v>
      </c>
    </row>
    <row r="29" spans="1:16" s="43" customFormat="1" ht="38.25" hidden="1" customHeight="1" x14ac:dyDescent="0.25">
      <c r="A29" s="42" t="str">
        <f t="shared" si="0"/>
        <v>Defensoría</v>
      </c>
      <c r="B29" s="48" t="s">
        <v>86</v>
      </c>
      <c r="C29" s="48" t="s">
        <v>9</v>
      </c>
      <c r="D29" s="48" t="s">
        <v>38</v>
      </c>
      <c r="E29" s="48" t="s">
        <v>380</v>
      </c>
      <c r="F29" s="48"/>
      <c r="G29" s="48" t="s">
        <v>42</v>
      </c>
      <c r="H29" s="54"/>
      <c r="I29" s="51">
        <f>H29+'Fecha Notificación'!$A$2</f>
        <v>42468</v>
      </c>
      <c r="J29" s="55"/>
      <c r="K29" s="52"/>
      <c r="M29" s="43" t="str">
        <f>VLOOKUP(B29,Ordenes!$A$2:$C$200,3,0)</f>
        <v>SI</v>
      </c>
      <c r="N29" s="43" t="str">
        <f>VLOOKUP(B29,Ordenes!$A$2:$C$300,3,0)</f>
        <v>SI</v>
      </c>
      <c r="O29" s="43">
        <f t="shared" si="1"/>
        <v>1</v>
      </c>
      <c r="P29" s="43" t="str">
        <f>VLOOKUP(C29,Entidades!$A$1:$B$63,2,0)</f>
        <v>Defensoría</v>
      </c>
    </row>
    <row r="30" spans="1:16" s="43" customFormat="1" ht="38.25" hidden="1" customHeight="1" x14ac:dyDescent="0.25">
      <c r="A30" s="42" t="str">
        <f t="shared" si="0"/>
        <v>Defensoría</v>
      </c>
      <c r="B30" s="48" t="s">
        <v>98</v>
      </c>
      <c r="C30" s="48" t="s">
        <v>9</v>
      </c>
      <c r="D30" s="53" t="s">
        <v>314</v>
      </c>
      <c r="E30" s="48" t="s">
        <v>380</v>
      </c>
      <c r="F30" s="48"/>
      <c r="G30" s="48" t="s">
        <v>102</v>
      </c>
      <c r="H30" s="54">
        <v>5</v>
      </c>
      <c r="I30" s="51">
        <f>H30+'Fecha Notificación'!$A$2</f>
        <v>42473</v>
      </c>
      <c r="J30" s="55"/>
      <c r="K30" s="52"/>
      <c r="M30" s="43" t="str">
        <f>VLOOKUP(B30,Ordenes!$A$2:$C$200,3,0)</f>
        <v>SI</v>
      </c>
      <c r="N30" s="43" t="str">
        <f>VLOOKUP(B30,Ordenes!$A$2:$C$300,3,0)</f>
        <v>SI</v>
      </c>
      <c r="O30" s="43">
        <f t="shared" si="1"/>
        <v>1</v>
      </c>
      <c r="P30" s="43" t="str">
        <f>VLOOKUP(C30,Entidades!$A$1:$B$63,2,0)</f>
        <v>Defensoría</v>
      </c>
    </row>
    <row r="31" spans="1:16" s="43" customFormat="1" ht="76.5" hidden="1" customHeight="1" x14ac:dyDescent="0.25">
      <c r="A31" s="42" t="str">
        <f t="shared" si="0"/>
        <v>Defensoría</v>
      </c>
      <c r="B31" s="48" t="s">
        <v>104</v>
      </c>
      <c r="C31" s="48" t="s">
        <v>9</v>
      </c>
      <c r="D31" s="53" t="s">
        <v>435</v>
      </c>
      <c r="E31" s="48" t="s">
        <v>380</v>
      </c>
      <c r="F31" s="48"/>
      <c r="G31" s="48" t="s">
        <v>16</v>
      </c>
      <c r="H31" s="50">
        <v>5</v>
      </c>
      <c r="I31" s="51">
        <f>H31+'Fecha Notificación'!$A$2</f>
        <v>42473</v>
      </c>
      <c r="J31" s="55"/>
      <c r="K31" s="52"/>
      <c r="M31" s="43" t="str">
        <f>VLOOKUP(B31,Ordenes!$A$2:$C$200,3,0)</f>
        <v>SI</v>
      </c>
      <c r="N31" s="43" t="str">
        <f>VLOOKUP(B31,Ordenes!$A$2:$C$300,3,0)</f>
        <v>SI</v>
      </c>
      <c r="O31" s="43">
        <f t="shared" si="1"/>
        <v>1</v>
      </c>
      <c r="P31" s="43" t="str">
        <f>VLOOKUP(C31,Entidades!$A$1:$B$63,2,0)</f>
        <v>Defensoría</v>
      </c>
    </row>
    <row r="32" spans="1:16" s="43" customFormat="1" ht="51" hidden="1" customHeight="1" x14ac:dyDescent="0.25">
      <c r="A32" s="42" t="str">
        <f t="shared" si="0"/>
        <v>Defensoría</v>
      </c>
      <c r="B32" s="48" t="s">
        <v>436</v>
      </c>
      <c r="C32" s="48" t="s">
        <v>9</v>
      </c>
      <c r="D32" s="53" t="s">
        <v>21</v>
      </c>
      <c r="E32" s="48" t="s">
        <v>380</v>
      </c>
      <c r="F32" s="48"/>
      <c r="G32" s="48" t="s">
        <v>17</v>
      </c>
      <c r="H32" s="50">
        <v>90</v>
      </c>
      <c r="I32" s="51">
        <f>H32+'Fecha Notificación'!$A$2</f>
        <v>42558</v>
      </c>
      <c r="J32" s="56"/>
      <c r="K32" s="52"/>
      <c r="M32" s="43" t="str">
        <f>VLOOKUP(B32,Ordenes!$A$2:$C$200,3,0)</f>
        <v>SI</v>
      </c>
      <c r="N32" s="43" t="str">
        <f>VLOOKUP(B32,Ordenes!$A$2:$C$300,3,0)</f>
        <v>SI</v>
      </c>
      <c r="O32" s="43">
        <f t="shared" si="1"/>
        <v>1</v>
      </c>
      <c r="P32" s="43" t="str">
        <f>VLOOKUP(C32,Entidades!$A$1:$B$63,2,0)</f>
        <v>Defensoría</v>
      </c>
    </row>
    <row r="33" spans="1:16" s="43" customFormat="1" ht="25.5" hidden="1" customHeight="1" x14ac:dyDescent="0.25">
      <c r="A33" s="42" t="str">
        <f t="shared" si="0"/>
        <v>Defensoría</v>
      </c>
      <c r="B33" s="48" t="s">
        <v>438</v>
      </c>
      <c r="C33" s="48" t="s">
        <v>9</v>
      </c>
      <c r="D33" s="53" t="s">
        <v>39</v>
      </c>
      <c r="E33" s="48" t="s">
        <v>380</v>
      </c>
      <c r="F33" s="48"/>
      <c r="G33" s="48"/>
      <c r="H33" s="50"/>
      <c r="I33" s="51">
        <f>H33+'Fecha Notificación'!$A$2</f>
        <v>42468</v>
      </c>
      <c r="J33" s="56"/>
      <c r="K33" s="52"/>
      <c r="M33" s="43" t="str">
        <f>VLOOKUP(B33,Ordenes!$A$2:$C$200,3,0)</f>
        <v>SI</v>
      </c>
      <c r="N33" s="43" t="str">
        <f>VLOOKUP(B33,Ordenes!$A$2:$C$300,3,0)</f>
        <v>SI</v>
      </c>
      <c r="O33" s="43">
        <f t="shared" si="1"/>
        <v>1</v>
      </c>
      <c r="P33" s="43" t="str">
        <f>VLOOKUP(C33,Entidades!$A$1:$B$63,2,0)</f>
        <v>Defensoría</v>
      </c>
    </row>
    <row r="34" spans="1:16" s="43" customFormat="1" ht="51" hidden="1" customHeight="1" x14ac:dyDescent="0.25">
      <c r="A34" s="42" t="str">
        <f t="shared" si="0"/>
        <v>Defensoría</v>
      </c>
      <c r="B34" s="48" t="s">
        <v>105</v>
      </c>
      <c r="C34" s="48" t="s">
        <v>9</v>
      </c>
      <c r="D34" s="53" t="s">
        <v>315</v>
      </c>
      <c r="E34" s="48" t="s">
        <v>380</v>
      </c>
      <c r="F34" s="48"/>
      <c r="G34" s="48"/>
      <c r="H34" s="50"/>
      <c r="I34" s="51">
        <f>H34+'Fecha Notificación'!$A$2</f>
        <v>42468</v>
      </c>
      <c r="J34" s="55"/>
      <c r="K34" s="52"/>
      <c r="M34" s="43" t="str">
        <f>VLOOKUP(B34,Ordenes!$A$2:$C$200,3,0)</f>
        <v>SI</v>
      </c>
      <c r="N34" s="43" t="str">
        <f>VLOOKUP(B34,Ordenes!$A$2:$C$300,3,0)</f>
        <v>SI</v>
      </c>
      <c r="O34" s="43">
        <f t="shared" si="1"/>
        <v>1</v>
      </c>
      <c r="P34" s="43" t="str">
        <f>VLOOKUP(C34,Entidades!$A$1:$B$63,2,0)</f>
        <v>Defensoría</v>
      </c>
    </row>
    <row r="35" spans="1:16" s="43" customFormat="1" ht="38.25" hidden="1" customHeight="1" x14ac:dyDescent="0.25">
      <c r="A35" s="42" t="str">
        <f t="shared" ref="A35:A66" si="2">C35</f>
        <v>Defensoría</v>
      </c>
      <c r="B35" s="48" t="s">
        <v>106</v>
      </c>
      <c r="C35" s="48" t="s">
        <v>9</v>
      </c>
      <c r="D35" s="53" t="s">
        <v>40</v>
      </c>
      <c r="E35" s="48" t="s">
        <v>380</v>
      </c>
      <c r="F35" s="48"/>
      <c r="G35" s="48"/>
      <c r="H35" s="50"/>
      <c r="I35" s="51">
        <f>H35+'Fecha Notificación'!$A$2</f>
        <v>42468</v>
      </c>
      <c r="J35" s="55"/>
      <c r="K35" s="52"/>
      <c r="M35" s="43" t="str">
        <f>VLOOKUP(B35,Ordenes!$A$2:$C$200,3,0)</f>
        <v>SI</v>
      </c>
      <c r="N35" s="43" t="str">
        <f>VLOOKUP(B35,Ordenes!$A$2:$C$300,3,0)</f>
        <v>SI</v>
      </c>
      <c r="O35" s="43">
        <f t="shared" ref="O35:O66" si="3">IF(C35&lt;&gt;"",1,0)</f>
        <v>1</v>
      </c>
      <c r="P35" s="43" t="str">
        <f>VLOOKUP(C35,Entidades!$A$1:$B$63,2,0)</f>
        <v>Defensoría</v>
      </c>
    </row>
    <row r="36" spans="1:16" s="43" customFormat="1" ht="38.25" hidden="1" customHeight="1" x14ac:dyDescent="0.25">
      <c r="A36" s="42" t="str">
        <f t="shared" si="2"/>
        <v>Defensoría</v>
      </c>
      <c r="B36" s="48" t="s">
        <v>323</v>
      </c>
      <c r="C36" s="48" t="s">
        <v>9</v>
      </c>
      <c r="D36" s="53" t="s">
        <v>141</v>
      </c>
      <c r="E36" s="48" t="s">
        <v>384</v>
      </c>
      <c r="F36" s="48" t="s">
        <v>275</v>
      </c>
      <c r="G36" s="48" t="s">
        <v>56</v>
      </c>
      <c r="H36" s="50">
        <v>90</v>
      </c>
      <c r="I36" s="51">
        <f>H36+'Fecha Notificación'!$A$2</f>
        <v>42558</v>
      </c>
      <c r="J36" s="56"/>
      <c r="K36" s="52"/>
      <c r="M36" s="43" t="str">
        <f>VLOOKUP(B36,Ordenes!$A$2:$C$200,3,0)</f>
        <v>SI</v>
      </c>
      <c r="N36" s="43" t="str">
        <f>VLOOKUP(B36,Ordenes!$A$2:$C$300,3,0)</f>
        <v>SI</v>
      </c>
      <c r="O36" s="43">
        <f t="shared" si="3"/>
        <v>1</v>
      </c>
      <c r="P36" s="43" t="str">
        <f>VLOOKUP(C36,Entidades!$A$1:$B$63,2,0)</f>
        <v>Defensoría</v>
      </c>
    </row>
    <row r="37" spans="1:16" s="43" customFormat="1" ht="63.75" hidden="1" customHeight="1" x14ac:dyDescent="0.25">
      <c r="A37" s="42" t="str">
        <f t="shared" si="2"/>
        <v>Defensoría</v>
      </c>
      <c r="B37" s="48" t="s">
        <v>443</v>
      </c>
      <c r="C37" s="48" t="s">
        <v>9</v>
      </c>
      <c r="D37" s="49" t="s">
        <v>41</v>
      </c>
      <c r="E37" s="48" t="s">
        <v>384</v>
      </c>
      <c r="F37" s="48" t="s">
        <v>389</v>
      </c>
      <c r="G37" s="48" t="s">
        <v>45</v>
      </c>
      <c r="H37" s="50"/>
      <c r="I37" s="51">
        <f>H37+'Fecha Notificación'!$A$2</f>
        <v>42468</v>
      </c>
      <c r="J37" s="52"/>
      <c r="K37" s="52"/>
      <c r="M37" s="43" t="str">
        <f>VLOOKUP(B37,Ordenes!$A$2:$C$200,3,0)</f>
        <v>SI</v>
      </c>
      <c r="N37" s="43" t="str">
        <f>VLOOKUP(B37,Ordenes!$A$2:$C$300,3,0)</f>
        <v>SI</v>
      </c>
      <c r="O37" s="43">
        <f t="shared" si="3"/>
        <v>1</v>
      </c>
      <c r="P37" s="43" t="str">
        <f>VLOOKUP(C37,Entidades!$A$1:$B$63,2,0)</f>
        <v>Defensoría</v>
      </c>
    </row>
    <row r="38" spans="1:16" s="43" customFormat="1" ht="25.5" hidden="1" customHeight="1" x14ac:dyDescent="0.25">
      <c r="A38" s="42" t="str">
        <f t="shared" si="2"/>
        <v>Defensoría</v>
      </c>
      <c r="B38" s="48" t="s">
        <v>176</v>
      </c>
      <c r="C38" s="48" t="s">
        <v>9</v>
      </c>
      <c r="D38" s="48" t="s">
        <v>175</v>
      </c>
      <c r="E38" s="48" t="s">
        <v>380</v>
      </c>
      <c r="F38" s="48"/>
      <c r="G38" s="48" t="s">
        <v>177</v>
      </c>
      <c r="H38" s="50"/>
      <c r="I38" s="51">
        <f>H38+'Fecha Notificación'!$A$2</f>
        <v>42468</v>
      </c>
      <c r="J38" s="56"/>
      <c r="K38" s="52"/>
      <c r="M38" s="43" t="str">
        <f>VLOOKUP(B38,Ordenes!$A$2:$C$200,3,0)</f>
        <v>SI</v>
      </c>
      <c r="N38" s="43" t="str">
        <f>VLOOKUP(B38,Ordenes!$A$2:$C$300,3,0)</f>
        <v>SI</v>
      </c>
      <c r="O38" s="43">
        <f t="shared" si="3"/>
        <v>1</v>
      </c>
      <c r="P38" s="43" t="str">
        <f>VLOOKUP(C38,Entidades!$A$1:$B$63,2,0)</f>
        <v>Defensoría</v>
      </c>
    </row>
    <row r="39" spans="1:16" s="43" customFormat="1" ht="76.5" customHeight="1" x14ac:dyDescent="0.25">
      <c r="A39" s="42" t="str">
        <f t="shared" si="2"/>
        <v>Departamento de Antioquia</v>
      </c>
      <c r="B39" s="48" t="s">
        <v>146</v>
      </c>
      <c r="C39" s="48" t="s">
        <v>132</v>
      </c>
      <c r="D39" s="48" t="s">
        <v>358</v>
      </c>
      <c r="E39" s="48" t="s">
        <v>380</v>
      </c>
      <c r="F39" s="48"/>
      <c r="G39" s="48"/>
      <c r="H39" s="50"/>
      <c r="I39" s="51">
        <f>H39+'Fecha Notificación'!$A$2</f>
        <v>42468</v>
      </c>
      <c r="J39" s="55"/>
      <c r="K39" s="52"/>
      <c r="M39" s="43" t="str">
        <f>VLOOKUP(B39,Ordenes!$A$2:$C$200,3,0)</f>
        <v>SI</v>
      </c>
      <c r="N39" s="43" t="str">
        <f>VLOOKUP(B39,Ordenes!$A$2:$C$300,3,0)</f>
        <v>SI</v>
      </c>
      <c r="O39" s="43">
        <f t="shared" si="3"/>
        <v>1</v>
      </c>
      <c r="P39" s="43" t="str">
        <f>VLOOKUP(C39,Entidades!$A$1:$B$63,2,0)</f>
        <v>8 Departamentos</v>
      </c>
    </row>
    <row r="40" spans="1:16" s="43" customFormat="1" ht="76.5" customHeight="1" x14ac:dyDescent="0.25">
      <c r="A40" s="42" t="str">
        <f t="shared" si="2"/>
        <v>Departamento de Caldas</v>
      </c>
      <c r="B40" s="48" t="s">
        <v>146</v>
      </c>
      <c r="C40" s="48" t="s">
        <v>134</v>
      </c>
      <c r="D40" s="48" t="s">
        <v>358</v>
      </c>
      <c r="E40" s="48" t="s">
        <v>380</v>
      </c>
      <c r="F40" s="48"/>
      <c r="G40" s="48"/>
      <c r="H40" s="50"/>
      <c r="I40" s="51">
        <f>H40+'Fecha Notificación'!$A$2</f>
        <v>42468</v>
      </c>
      <c r="J40" s="52"/>
      <c r="K40" s="52"/>
      <c r="M40" s="43" t="str">
        <f>VLOOKUP(B40,Ordenes!$A$2:$C$200,3,0)</f>
        <v>SI</v>
      </c>
      <c r="N40" s="43" t="str">
        <f>VLOOKUP(B40,Ordenes!$A$2:$C$300,3,0)</f>
        <v>SI</v>
      </c>
      <c r="O40" s="43">
        <f t="shared" si="3"/>
        <v>1</v>
      </c>
      <c r="P40" s="43" t="str">
        <f>VLOOKUP(C40,Entidades!$A$1:$B$63,2,0)</f>
        <v>8 Departamentos</v>
      </c>
    </row>
    <row r="41" spans="1:16" s="43" customFormat="1" ht="76.5" customHeight="1" x14ac:dyDescent="0.25">
      <c r="A41" s="42" t="str">
        <f t="shared" si="2"/>
        <v>Departamento de Caquetá</v>
      </c>
      <c r="B41" s="48" t="s">
        <v>146</v>
      </c>
      <c r="C41" s="48" t="s">
        <v>136</v>
      </c>
      <c r="D41" s="48" t="s">
        <v>358</v>
      </c>
      <c r="E41" s="48" t="s">
        <v>380</v>
      </c>
      <c r="F41" s="48"/>
      <c r="G41" s="48"/>
      <c r="H41" s="50"/>
      <c r="I41" s="51">
        <f>H41+'Fecha Notificación'!$A$2</f>
        <v>42468</v>
      </c>
      <c r="J41" s="52"/>
      <c r="K41" s="52"/>
      <c r="M41" s="43" t="str">
        <f>VLOOKUP(B41,Ordenes!$A$2:$C$200,3,0)</f>
        <v>SI</v>
      </c>
      <c r="N41" s="43" t="str">
        <f>VLOOKUP(B41,Ordenes!$A$2:$C$300,3,0)</f>
        <v>SI</v>
      </c>
      <c r="O41" s="43">
        <f t="shared" si="3"/>
        <v>1</v>
      </c>
      <c r="P41" s="43" t="str">
        <f>VLOOKUP(C41,Entidades!$A$1:$B$63,2,0)</f>
        <v>8 Departamentos</v>
      </c>
    </row>
    <row r="42" spans="1:16" s="43" customFormat="1" ht="76.5" customHeight="1" x14ac:dyDescent="0.25">
      <c r="A42" s="42" t="str">
        <f t="shared" si="2"/>
        <v>Departamento de Meta</v>
      </c>
      <c r="B42" s="48" t="s">
        <v>146</v>
      </c>
      <c r="C42" s="48" t="s">
        <v>137</v>
      </c>
      <c r="D42" s="48" t="s">
        <v>358</v>
      </c>
      <c r="E42" s="48" t="s">
        <v>380</v>
      </c>
      <c r="F42" s="48"/>
      <c r="G42" s="48"/>
      <c r="H42" s="50"/>
      <c r="I42" s="51">
        <f>H42+'Fecha Notificación'!$A$2</f>
        <v>42468</v>
      </c>
      <c r="J42" s="52"/>
      <c r="K42" s="52"/>
      <c r="M42" s="43" t="str">
        <f>VLOOKUP(B42,Ordenes!$A$2:$C$200,3,0)</f>
        <v>SI</v>
      </c>
      <c r="N42" s="43" t="str">
        <f>VLOOKUP(B42,Ordenes!$A$2:$C$300,3,0)</f>
        <v>SI</v>
      </c>
      <c r="O42" s="43">
        <f t="shared" si="3"/>
        <v>1</v>
      </c>
      <c r="P42" s="43" t="str">
        <f>VLOOKUP(C42,Entidades!$A$1:$B$63,2,0)</f>
        <v>8 Departamentos</v>
      </c>
    </row>
    <row r="43" spans="1:16" s="43" customFormat="1" ht="76.5" customHeight="1" x14ac:dyDescent="0.25">
      <c r="A43" s="42" t="str">
        <f t="shared" si="2"/>
        <v>Departamento de Norte de Santander</v>
      </c>
      <c r="B43" s="48" t="s">
        <v>146</v>
      </c>
      <c r="C43" s="48" t="s">
        <v>133</v>
      </c>
      <c r="D43" s="48" t="s">
        <v>358</v>
      </c>
      <c r="E43" s="48" t="s">
        <v>380</v>
      </c>
      <c r="F43" s="48"/>
      <c r="G43" s="48"/>
      <c r="H43" s="50"/>
      <c r="I43" s="51">
        <f>H43+'Fecha Notificación'!$A$2</f>
        <v>42468</v>
      </c>
      <c r="J43" s="55"/>
      <c r="K43" s="52"/>
      <c r="M43" s="43" t="str">
        <f>VLOOKUP(B43,Ordenes!$A$2:$C$200,3,0)</f>
        <v>SI</v>
      </c>
      <c r="N43" s="43" t="str">
        <f>VLOOKUP(B43,Ordenes!$A$2:$C$300,3,0)</f>
        <v>SI</v>
      </c>
      <c r="O43" s="43">
        <f t="shared" si="3"/>
        <v>1</v>
      </c>
      <c r="P43" s="43" t="str">
        <f>VLOOKUP(C43,Entidades!$A$1:$B$63,2,0)</f>
        <v>8 Departamentos</v>
      </c>
    </row>
    <row r="44" spans="1:16" s="43" customFormat="1" ht="76.5" customHeight="1" x14ac:dyDescent="0.25">
      <c r="A44" s="42" t="str">
        <f t="shared" si="2"/>
        <v>Departamento de Risaralda</v>
      </c>
      <c r="B44" s="48" t="s">
        <v>146</v>
      </c>
      <c r="C44" s="48" t="s">
        <v>131</v>
      </c>
      <c r="D44" s="48" t="s">
        <v>358</v>
      </c>
      <c r="E44" s="48" t="s">
        <v>380</v>
      </c>
      <c r="F44" s="48"/>
      <c r="G44" s="48"/>
      <c r="H44" s="50"/>
      <c r="I44" s="51">
        <f>H44+'Fecha Notificación'!$A$2</f>
        <v>42468</v>
      </c>
      <c r="J44" s="52"/>
      <c r="K44" s="52"/>
      <c r="M44" s="43" t="str">
        <f>VLOOKUP(B44,Ordenes!$A$2:$C$200,3,0)</f>
        <v>SI</v>
      </c>
      <c r="N44" s="43" t="str">
        <f>VLOOKUP(B44,Ordenes!$A$2:$C$300,3,0)</f>
        <v>SI</v>
      </c>
      <c r="O44" s="43">
        <f t="shared" si="3"/>
        <v>1</v>
      </c>
      <c r="P44" s="43" t="str">
        <f>VLOOKUP(C44,Entidades!$A$1:$B$63,2,0)</f>
        <v>8 Departamentos</v>
      </c>
    </row>
    <row r="45" spans="1:16" s="43" customFormat="1" ht="76.5" customHeight="1" x14ac:dyDescent="0.25">
      <c r="A45" s="42" t="str">
        <f t="shared" si="2"/>
        <v>Departamento de Santander</v>
      </c>
      <c r="B45" s="48" t="s">
        <v>146</v>
      </c>
      <c r="C45" s="48" t="s">
        <v>130</v>
      </c>
      <c r="D45" s="48" t="s">
        <v>358</v>
      </c>
      <c r="E45" s="48" t="s">
        <v>380</v>
      </c>
      <c r="F45" s="48"/>
      <c r="G45" s="48"/>
      <c r="H45" s="50"/>
      <c r="I45" s="51">
        <f>H45+'Fecha Notificación'!$A$2</f>
        <v>42468</v>
      </c>
      <c r="J45" s="55"/>
      <c r="K45" s="52"/>
      <c r="M45" s="43" t="str">
        <f>VLOOKUP(B45,Ordenes!$A$2:$C$200,3,0)</f>
        <v>SI</v>
      </c>
      <c r="N45" s="43" t="str">
        <f>VLOOKUP(B45,Ordenes!$A$2:$C$300,3,0)</f>
        <v>SI</v>
      </c>
      <c r="O45" s="43">
        <f t="shared" si="3"/>
        <v>1</v>
      </c>
      <c r="P45" s="43" t="str">
        <f>VLOOKUP(C45,Entidades!$A$1:$B$63,2,0)</f>
        <v>8 Departamentos</v>
      </c>
    </row>
    <row r="46" spans="1:16" s="43" customFormat="1" ht="76.5" customHeight="1" x14ac:dyDescent="0.25">
      <c r="A46" s="42" t="str">
        <f t="shared" si="2"/>
        <v>Departamento de Valle del Cauca</v>
      </c>
      <c r="B46" s="48" t="s">
        <v>146</v>
      </c>
      <c r="C46" s="48" t="s">
        <v>135</v>
      </c>
      <c r="D46" s="48" t="s">
        <v>358</v>
      </c>
      <c r="E46" s="48" t="s">
        <v>380</v>
      </c>
      <c r="F46" s="48"/>
      <c r="G46" s="48"/>
      <c r="H46" s="50"/>
      <c r="I46" s="51">
        <f>H46+'Fecha Notificación'!$A$2</f>
        <v>42468</v>
      </c>
      <c r="J46" s="52"/>
      <c r="K46" s="52"/>
      <c r="M46" s="43" t="str">
        <f>VLOOKUP(B46,Ordenes!$A$2:$C$200,3,0)</f>
        <v>SI</v>
      </c>
      <c r="N46" s="43" t="str">
        <f>VLOOKUP(B46,Ordenes!$A$2:$C$300,3,0)</f>
        <v>SI</v>
      </c>
      <c r="O46" s="43">
        <f t="shared" si="3"/>
        <v>1</v>
      </c>
      <c r="P46" s="43" t="str">
        <f>VLOOKUP(C46,Entidades!$A$1:$B$63,2,0)</f>
        <v>8 Departamentos</v>
      </c>
    </row>
    <row r="47" spans="1:16" s="43" customFormat="1" ht="51" hidden="1" customHeight="1" x14ac:dyDescent="0.25">
      <c r="A47" s="42" t="str">
        <f t="shared" si="2"/>
        <v>DNP</v>
      </c>
      <c r="B47" s="48" t="s">
        <v>79</v>
      </c>
      <c r="C47" s="48" t="s">
        <v>81</v>
      </c>
      <c r="D47" s="53" t="s">
        <v>412</v>
      </c>
      <c r="E47" s="48" t="s">
        <v>380</v>
      </c>
      <c r="F47" s="48" t="s">
        <v>282</v>
      </c>
      <c r="G47" s="53" t="s">
        <v>50</v>
      </c>
      <c r="H47" s="54">
        <v>730</v>
      </c>
      <c r="I47" s="51">
        <f>H47+'Fecha Notificación'!$A$2</f>
        <v>43198</v>
      </c>
      <c r="J47" s="55"/>
      <c r="K47" s="52"/>
      <c r="M47" s="43" t="str">
        <f>VLOOKUP(B47,Ordenes!$A$2:$C$200,3,0)</f>
        <v>SI</v>
      </c>
      <c r="N47" s="43" t="str">
        <f>VLOOKUP(B47,Ordenes!$A$2:$C$300,3,0)</f>
        <v>SI</v>
      </c>
      <c r="O47" s="43">
        <f t="shared" si="3"/>
        <v>1</v>
      </c>
      <c r="P47" s="43" t="str">
        <f>VLOOKUP(C47,Entidades!$A$1:$B$63,2,0)</f>
        <v>DNP</v>
      </c>
    </row>
    <row r="48" spans="1:16" s="43" customFormat="1" ht="38.25" hidden="1" customHeight="1" x14ac:dyDescent="0.25">
      <c r="A48" s="42" t="str">
        <f t="shared" si="2"/>
        <v>DNP</v>
      </c>
      <c r="B48" s="48" t="s">
        <v>90</v>
      </c>
      <c r="C48" s="48" t="s">
        <v>81</v>
      </c>
      <c r="D48" s="53" t="s">
        <v>418</v>
      </c>
      <c r="E48" s="48" t="s">
        <v>381</v>
      </c>
      <c r="F48" s="48" t="s">
        <v>273</v>
      </c>
      <c r="G48" s="48" t="s">
        <v>52</v>
      </c>
      <c r="H48" s="54">
        <v>180</v>
      </c>
      <c r="I48" s="51">
        <f>H48+'Fecha Notificación'!$A$2</f>
        <v>42648</v>
      </c>
      <c r="J48" s="55"/>
      <c r="K48" s="52"/>
      <c r="M48" s="43" t="str">
        <f>VLOOKUP(B48,Ordenes!$A$2:$C$200,3,0)</f>
        <v>SI</v>
      </c>
      <c r="N48" s="43" t="str">
        <f>VLOOKUP(B48,Ordenes!$A$2:$C$300,3,0)</f>
        <v>SI</v>
      </c>
      <c r="O48" s="43">
        <f t="shared" si="3"/>
        <v>1</v>
      </c>
      <c r="P48" s="43" t="str">
        <f>VLOOKUP(C48,Entidades!$A$1:$B$63,2,0)</f>
        <v>DNP</v>
      </c>
    </row>
    <row r="49" spans="1:16" s="43" customFormat="1" ht="63.75" hidden="1" customHeight="1" x14ac:dyDescent="0.25">
      <c r="A49" s="42" t="str">
        <f t="shared" si="2"/>
        <v>DNP</v>
      </c>
      <c r="B49" s="48" t="s">
        <v>92</v>
      </c>
      <c r="C49" s="48" t="s">
        <v>81</v>
      </c>
      <c r="D49" s="48" t="s">
        <v>419</v>
      </c>
      <c r="E49" s="48" t="s">
        <v>381</v>
      </c>
      <c r="F49" s="48" t="s">
        <v>273</v>
      </c>
      <c r="G49" s="48" t="s">
        <v>53</v>
      </c>
      <c r="H49" s="50"/>
      <c r="I49" s="51">
        <f>H49+'Fecha Notificación'!$A$2</f>
        <v>42468</v>
      </c>
      <c r="J49" s="52"/>
      <c r="K49" s="52"/>
      <c r="M49" s="43" t="str">
        <f>VLOOKUP(B49,Ordenes!$A$2:$C$200,3,0)</f>
        <v>SI</v>
      </c>
      <c r="N49" s="43" t="str">
        <f>VLOOKUP(B49,Ordenes!$A$2:$C$300,3,0)</f>
        <v>SI</v>
      </c>
      <c r="O49" s="43">
        <f t="shared" si="3"/>
        <v>1</v>
      </c>
      <c r="P49" s="43" t="str">
        <f>VLOOKUP(C49,Entidades!$A$1:$B$63,2,0)</f>
        <v>DNP</v>
      </c>
    </row>
    <row r="50" spans="1:16" s="43" customFormat="1" ht="76.5" hidden="1" customHeight="1" x14ac:dyDescent="0.25">
      <c r="A50" s="42" t="str">
        <f t="shared" si="2"/>
        <v>DNP</v>
      </c>
      <c r="B50" s="48" t="s">
        <v>93</v>
      </c>
      <c r="C50" s="48" t="s">
        <v>81</v>
      </c>
      <c r="D50" s="53" t="s">
        <v>420</v>
      </c>
      <c r="E50" s="48" t="s">
        <v>381</v>
      </c>
      <c r="F50" s="48" t="s">
        <v>273</v>
      </c>
      <c r="G50" s="48"/>
      <c r="H50" s="50"/>
      <c r="I50" s="51">
        <f>H50+'Fecha Notificación'!$A$2</f>
        <v>42468</v>
      </c>
      <c r="J50" s="56"/>
      <c r="K50" s="52"/>
      <c r="M50" s="43" t="str">
        <f>VLOOKUP(B50,Ordenes!$A$2:$C$200,3,0)</f>
        <v>SI</v>
      </c>
      <c r="N50" s="43" t="str">
        <f>VLOOKUP(B50,Ordenes!$A$2:$C$300,3,0)</f>
        <v>SI</v>
      </c>
      <c r="O50" s="43">
        <f t="shared" si="3"/>
        <v>1</v>
      </c>
      <c r="P50" s="43" t="str">
        <f>VLOOKUP(C50,Entidades!$A$1:$B$63,2,0)</f>
        <v>DNP</v>
      </c>
    </row>
    <row r="51" spans="1:16" s="43" customFormat="1" ht="76.5" hidden="1" customHeight="1" x14ac:dyDescent="0.25">
      <c r="A51" s="42" t="str">
        <f t="shared" si="2"/>
        <v>DNP</v>
      </c>
      <c r="B51" s="48" t="s">
        <v>95</v>
      </c>
      <c r="C51" s="48" t="s">
        <v>81</v>
      </c>
      <c r="D51" s="53" t="s">
        <v>421</v>
      </c>
      <c r="E51" s="48" t="s">
        <v>383</v>
      </c>
      <c r="F51" s="48" t="s">
        <v>278</v>
      </c>
      <c r="G51" s="48" t="s">
        <v>54</v>
      </c>
      <c r="H51" s="50">
        <v>365</v>
      </c>
      <c r="I51" s="51">
        <f>H51+'Fecha Notificación'!$A$2</f>
        <v>42833</v>
      </c>
      <c r="J51" s="56"/>
      <c r="K51" s="52"/>
      <c r="M51" s="43" t="str">
        <f>VLOOKUP(B51,Ordenes!$A$2:$C$200,3,0)</f>
        <v>SI</v>
      </c>
      <c r="N51" s="43" t="str">
        <f>VLOOKUP(B51,Ordenes!$A$2:$C$300,3,0)</f>
        <v>SI</v>
      </c>
      <c r="O51" s="43">
        <f t="shared" si="3"/>
        <v>1</v>
      </c>
      <c r="P51" s="43" t="str">
        <f>VLOOKUP(C51,Entidades!$A$1:$B$63,2,0)</f>
        <v>DNP</v>
      </c>
    </row>
    <row r="52" spans="1:16" s="43" customFormat="1" ht="51" hidden="1" customHeight="1" x14ac:dyDescent="0.25">
      <c r="A52" s="42" t="str">
        <f t="shared" si="2"/>
        <v>DNP</v>
      </c>
      <c r="B52" s="48" t="s">
        <v>110</v>
      </c>
      <c r="C52" s="48" t="s">
        <v>81</v>
      </c>
      <c r="D52" s="53" t="s">
        <v>617</v>
      </c>
      <c r="E52" s="48" t="s">
        <v>380</v>
      </c>
      <c r="F52" s="48"/>
      <c r="G52" s="48"/>
      <c r="H52" s="50"/>
      <c r="I52" s="51">
        <f>H52+'Fecha Notificación'!$A$2</f>
        <v>42468</v>
      </c>
      <c r="J52" s="55"/>
      <c r="K52" s="52"/>
      <c r="M52" s="43" t="str">
        <f>VLOOKUP(B52,Ordenes!$A$2:$C$200,3,0)</f>
        <v>SI</v>
      </c>
      <c r="N52" s="43" t="str">
        <f>VLOOKUP(B52,Ordenes!$A$2:$C$300,3,0)</f>
        <v>SI</v>
      </c>
      <c r="O52" s="43">
        <f t="shared" si="3"/>
        <v>1</v>
      </c>
      <c r="P52" s="43" t="str">
        <f>VLOOKUP(C52,Entidades!$A$1:$B$63,2,0)</f>
        <v>DNP</v>
      </c>
    </row>
    <row r="53" spans="1:16" s="43" customFormat="1" ht="76.5" hidden="1" customHeight="1" x14ac:dyDescent="0.25">
      <c r="A53" s="42" t="str">
        <f t="shared" si="2"/>
        <v>DNP</v>
      </c>
      <c r="B53" s="48" t="s">
        <v>145</v>
      </c>
      <c r="C53" s="48" t="s">
        <v>81</v>
      </c>
      <c r="D53" s="49" t="s">
        <v>621</v>
      </c>
      <c r="E53" s="48" t="s">
        <v>380</v>
      </c>
      <c r="F53" s="48"/>
      <c r="G53" s="48"/>
      <c r="H53" s="50"/>
      <c r="I53" s="51">
        <f>H53+'Fecha Notificación'!$A$2</f>
        <v>42468</v>
      </c>
      <c r="J53" s="52"/>
      <c r="K53" s="52"/>
      <c r="M53" s="43" t="str">
        <f>VLOOKUP(B53,Ordenes!$A$2:$C$200,3,0)</f>
        <v>SI</v>
      </c>
      <c r="N53" s="43" t="str">
        <f>VLOOKUP(B53,Ordenes!$A$2:$C$300,3,0)</f>
        <v>SI</v>
      </c>
      <c r="O53" s="43">
        <f t="shared" si="3"/>
        <v>1</v>
      </c>
      <c r="P53" s="43" t="str">
        <f>VLOOKUP(C53,Entidades!$A$1:$B$63,2,0)</f>
        <v>DNP</v>
      </c>
    </row>
    <row r="54" spans="1:16" s="43" customFormat="1" ht="76.5" hidden="1" customHeight="1" x14ac:dyDescent="0.25">
      <c r="A54" s="42" t="str">
        <f t="shared" si="2"/>
        <v>EPAMS CAS de Itagüí.</v>
      </c>
      <c r="B54" s="48" t="s">
        <v>142</v>
      </c>
      <c r="C54" s="48" t="s">
        <v>373</v>
      </c>
      <c r="D54" s="49" t="s">
        <v>424</v>
      </c>
      <c r="E54" s="48" t="s">
        <v>381</v>
      </c>
      <c r="F54" s="48" t="s">
        <v>302</v>
      </c>
      <c r="G54" s="48" t="s">
        <v>57</v>
      </c>
      <c r="H54" s="50">
        <v>365</v>
      </c>
      <c r="I54" s="51">
        <f>H54+'Fecha Notificación'!$A$2</f>
        <v>42833</v>
      </c>
      <c r="J54" s="52"/>
      <c r="K54" s="52"/>
      <c r="M54" s="43" t="str">
        <f>VLOOKUP(B54,Ordenes!$A$2:$C$200,3,0)</f>
        <v>SI</v>
      </c>
      <c r="N54" s="43" t="str">
        <f>VLOOKUP(B54,Ordenes!$A$2:$C$300,3,0)</f>
        <v>SI</v>
      </c>
      <c r="O54" s="43">
        <f t="shared" si="3"/>
        <v>1</v>
      </c>
      <c r="P54" s="43" t="str">
        <f>VLOOKUP(C54,Entidades!$A$1:$B$63,2,0)</f>
        <v>16 Carceles</v>
      </c>
    </row>
    <row r="55" spans="1:16" s="43" customFormat="1" ht="76.5" hidden="1" customHeight="1" x14ac:dyDescent="0.25">
      <c r="A55" s="42" t="str">
        <f t="shared" si="2"/>
        <v>EPAMS CAS de Itagüí.</v>
      </c>
      <c r="B55" s="48" t="s">
        <v>143</v>
      </c>
      <c r="C55" s="48" t="s">
        <v>373</v>
      </c>
      <c r="D55" s="49" t="s">
        <v>425</v>
      </c>
      <c r="E55" s="48" t="s">
        <v>384</v>
      </c>
      <c r="F55" s="48" t="s">
        <v>386</v>
      </c>
      <c r="G55" s="48" t="s">
        <v>60</v>
      </c>
      <c r="H55" s="54"/>
      <c r="I55" s="51">
        <f>H55+'Fecha Notificación'!$A$2</f>
        <v>42468</v>
      </c>
      <c r="J55" s="52"/>
      <c r="K55" s="52"/>
      <c r="M55" s="43" t="str">
        <f>VLOOKUP(B55,Ordenes!$A$2:$C$200,3,0)</f>
        <v>SI</v>
      </c>
      <c r="N55" s="43" t="str">
        <f>VLOOKUP(B55,Ordenes!$A$2:$C$300,3,0)</f>
        <v>SI</v>
      </c>
      <c r="O55" s="43">
        <f t="shared" si="3"/>
        <v>1</v>
      </c>
      <c r="P55" s="43" t="str">
        <f>VLOOKUP(C55,Entidades!$A$1:$B$63,2,0)</f>
        <v>16 Carceles</v>
      </c>
    </row>
    <row r="56" spans="1:16" s="43" customFormat="1" ht="38.25" hidden="1" customHeight="1" x14ac:dyDescent="0.25">
      <c r="A56" s="42" t="str">
        <f t="shared" si="2"/>
        <v>EPAMS CAS de Itagüí.</v>
      </c>
      <c r="B56" s="48" t="s">
        <v>198</v>
      </c>
      <c r="C56" s="48" t="s">
        <v>373</v>
      </c>
      <c r="D56" s="48" t="s">
        <v>197</v>
      </c>
      <c r="E56" s="48" t="s">
        <v>381</v>
      </c>
      <c r="F56" s="48" t="s">
        <v>273</v>
      </c>
      <c r="G56" s="48"/>
      <c r="H56" s="50"/>
      <c r="I56" s="51">
        <f>H56+'Fecha Notificación'!$A$2</f>
        <v>42468</v>
      </c>
      <c r="J56" s="52"/>
      <c r="K56" s="52"/>
      <c r="M56" s="43" t="str">
        <f>VLOOKUP(B56,Ordenes!$A$2:$C$200,3,0)</f>
        <v>SI</v>
      </c>
      <c r="N56" s="43" t="str">
        <f>VLOOKUP(B56,Ordenes!$A$2:$C$300,3,0)</f>
        <v>SI</v>
      </c>
      <c r="O56" s="43">
        <f t="shared" si="3"/>
        <v>1</v>
      </c>
      <c r="P56" s="43" t="str">
        <f>VLOOKUP(C56,Entidades!$A$1:$B$63,2,0)</f>
        <v>16 Carceles</v>
      </c>
    </row>
    <row r="57" spans="1:16" s="43" customFormat="1" ht="38.25" hidden="1" customHeight="1" x14ac:dyDescent="0.25">
      <c r="A57" s="42" t="str">
        <f t="shared" si="2"/>
        <v>EPAMS CAS de Itagüí.</v>
      </c>
      <c r="B57" s="48" t="s">
        <v>427</v>
      </c>
      <c r="C57" s="58" t="s">
        <v>373</v>
      </c>
      <c r="D57" s="44" t="s">
        <v>191</v>
      </c>
      <c r="E57" s="48" t="s">
        <v>380</v>
      </c>
      <c r="F57" s="44"/>
      <c r="G57" s="44"/>
      <c r="H57" s="47"/>
      <c r="I57" s="45"/>
      <c r="J57" s="45"/>
      <c r="K57" s="45"/>
      <c r="M57" s="43" t="str">
        <f>VLOOKUP(B57,Ordenes!$A$2:$C$200,3,0)</f>
        <v>SI</v>
      </c>
      <c r="N57" s="43" t="str">
        <f>VLOOKUP(B57,Ordenes!$A$2:$C$300,3,0)</f>
        <v>SI</v>
      </c>
      <c r="O57" s="43">
        <f t="shared" si="3"/>
        <v>1</v>
      </c>
      <c r="P57" s="43" t="str">
        <f>VLOOKUP(C57,Entidades!$A$1:$B$63,2,0)</f>
        <v>16 Carceles</v>
      </c>
    </row>
    <row r="58" spans="1:16" s="43" customFormat="1" ht="76.5" hidden="1" customHeight="1" x14ac:dyDescent="0.25">
      <c r="A58" s="42" t="str">
        <f t="shared" si="2"/>
        <v>EPAMS CAS de Palmira.</v>
      </c>
      <c r="B58" s="48" t="s">
        <v>142</v>
      </c>
      <c r="C58" s="48" t="s">
        <v>371</v>
      </c>
      <c r="D58" s="49" t="s">
        <v>424</v>
      </c>
      <c r="E58" s="48" t="s">
        <v>381</v>
      </c>
      <c r="F58" s="48" t="s">
        <v>302</v>
      </c>
      <c r="G58" s="48" t="s">
        <v>57</v>
      </c>
      <c r="H58" s="50">
        <v>365</v>
      </c>
      <c r="I58" s="51">
        <f>H58+'Fecha Notificación'!$A$2</f>
        <v>42833</v>
      </c>
      <c r="J58" s="52"/>
      <c r="K58" s="52"/>
      <c r="M58" s="43" t="str">
        <f>VLOOKUP(B58,Ordenes!$A$2:$C$200,3,0)</f>
        <v>SI</v>
      </c>
      <c r="N58" s="43" t="str">
        <f>VLOOKUP(B58,Ordenes!$A$2:$C$300,3,0)</f>
        <v>SI</v>
      </c>
      <c r="O58" s="43">
        <f t="shared" si="3"/>
        <v>1</v>
      </c>
      <c r="P58" s="43" t="str">
        <f>VLOOKUP(C58,Entidades!$A$1:$B$63,2,0)</f>
        <v>16 Carceles</v>
      </c>
    </row>
    <row r="59" spans="1:16" s="43" customFormat="1" ht="76.5" hidden="1" customHeight="1" x14ac:dyDescent="0.25">
      <c r="A59" s="42" t="str">
        <f t="shared" si="2"/>
        <v>EPAMS CAS de Palmira.</v>
      </c>
      <c r="B59" s="48" t="s">
        <v>143</v>
      </c>
      <c r="C59" s="48" t="s">
        <v>371</v>
      </c>
      <c r="D59" s="49" t="s">
        <v>425</v>
      </c>
      <c r="E59" s="48" t="s">
        <v>384</v>
      </c>
      <c r="F59" s="48" t="s">
        <v>386</v>
      </c>
      <c r="G59" s="48" t="s">
        <v>60</v>
      </c>
      <c r="H59" s="54"/>
      <c r="I59" s="51">
        <f>H59+'Fecha Notificación'!$A$2</f>
        <v>42468</v>
      </c>
      <c r="J59" s="52"/>
      <c r="K59" s="52"/>
      <c r="M59" s="43" t="str">
        <f>VLOOKUP(B59,Ordenes!$A$2:$C$200,3,0)</f>
        <v>SI</v>
      </c>
      <c r="N59" s="43" t="str">
        <f>VLOOKUP(B59,Ordenes!$A$2:$C$300,3,0)</f>
        <v>SI</v>
      </c>
      <c r="O59" s="43">
        <f t="shared" si="3"/>
        <v>1</v>
      </c>
      <c r="P59" s="43" t="str">
        <f>VLOOKUP(C59,Entidades!$A$1:$B$63,2,0)</f>
        <v>16 Carceles</v>
      </c>
    </row>
    <row r="60" spans="1:16" s="43" customFormat="1" ht="38.25" hidden="1" customHeight="1" x14ac:dyDescent="0.25">
      <c r="A60" s="42" t="str">
        <f t="shared" si="2"/>
        <v>EPAMS CAS de Palmira.</v>
      </c>
      <c r="B60" s="48" t="s">
        <v>198</v>
      </c>
      <c r="C60" s="48" t="s">
        <v>371</v>
      </c>
      <c r="D60" s="48" t="s">
        <v>197</v>
      </c>
      <c r="E60" s="48" t="s">
        <v>381</v>
      </c>
      <c r="F60" s="48" t="s">
        <v>273</v>
      </c>
      <c r="G60" s="48"/>
      <c r="H60" s="50"/>
      <c r="I60" s="51">
        <f>H60+'Fecha Notificación'!$A$2</f>
        <v>42468</v>
      </c>
      <c r="J60" s="52"/>
      <c r="K60" s="52"/>
      <c r="M60" s="43" t="str">
        <f>VLOOKUP(B60,Ordenes!$A$2:$C$200,3,0)</f>
        <v>SI</v>
      </c>
      <c r="N60" s="43" t="str">
        <f>VLOOKUP(B60,Ordenes!$A$2:$C$300,3,0)</f>
        <v>SI</v>
      </c>
      <c r="O60" s="43">
        <f t="shared" si="3"/>
        <v>1</v>
      </c>
      <c r="P60" s="43" t="str">
        <f>VLOOKUP(C60,Entidades!$A$1:$B$63,2,0)</f>
        <v>16 Carceles</v>
      </c>
    </row>
    <row r="61" spans="1:16" s="43" customFormat="1" ht="38.25" hidden="1" customHeight="1" x14ac:dyDescent="0.25">
      <c r="A61" s="42" t="str">
        <f t="shared" si="2"/>
        <v>EPAMS CAS de Palmira.</v>
      </c>
      <c r="B61" s="48" t="s">
        <v>427</v>
      </c>
      <c r="C61" s="58" t="s">
        <v>371</v>
      </c>
      <c r="D61" s="44" t="s">
        <v>191</v>
      </c>
      <c r="E61" s="48" t="s">
        <v>380</v>
      </c>
      <c r="F61" s="44"/>
      <c r="G61" s="44"/>
      <c r="H61" s="47"/>
      <c r="I61" s="45"/>
      <c r="J61" s="45"/>
      <c r="K61" s="45"/>
      <c r="M61" s="43" t="str">
        <f>VLOOKUP(B61,Ordenes!$A$2:$C$200,3,0)</f>
        <v>SI</v>
      </c>
      <c r="N61" s="43" t="str">
        <f>VLOOKUP(B61,Ordenes!$A$2:$C$300,3,0)</f>
        <v>SI</v>
      </c>
      <c r="O61" s="43">
        <f t="shared" si="3"/>
        <v>1</v>
      </c>
      <c r="P61" s="43" t="str">
        <f>VLOOKUP(C61,Entidades!$A$1:$B$63,2,0)</f>
        <v>16 Carceles</v>
      </c>
    </row>
    <row r="62" spans="1:16" s="43" customFormat="1" ht="76.5" hidden="1" customHeight="1" x14ac:dyDescent="0.25">
      <c r="A62" s="42" t="str">
        <f t="shared" si="2"/>
        <v>EPMSC Cárcel la 40 de Pereira.</v>
      </c>
      <c r="B62" s="48" t="s">
        <v>142</v>
      </c>
      <c r="C62" s="48" t="s">
        <v>363</v>
      </c>
      <c r="D62" s="49" t="s">
        <v>424</v>
      </c>
      <c r="E62" s="48" t="s">
        <v>381</v>
      </c>
      <c r="F62" s="48" t="s">
        <v>302</v>
      </c>
      <c r="G62" s="48" t="s">
        <v>57</v>
      </c>
      <c r="H62" s="50">
        <v>365</v>
      </c>
      <c r="I62" s="51">
        <f>H62+'Fecha Notificación'!$A$2</f>
        <v>42833</v>
      </c>
      <c r="J62" s="52"/>
      <c r="K62" s="52"/>
      <c r="M62" s="43" t="str">
        <f>VLOOKUP(B62,Ordenes!$A$2:$C$200,3,0)</f>
        <v>SI</v>
      </c>
      <c r="N62" s="43" t="str">
        <f>VLOOKUP(B62,Ordenes!$A$2:$C$300,3,0)</f>
        <v>SI</v>
      </c>
      <c r="O62" s="43">
        <f t="shared" si="3"/>
        <v>1</v>
      </c>
      <c r="P62" s="43" t="str">
        <f>VLOOKUP(C62,Entidades!$A$1:$B$63,2,0)</f>
        <v>16 Carceles</v>
      </c>
    </row>
    <row r="63" spans="1:16" s="43" customFormat="1" ht="76.5" hidden="1" customHeight="1" x14ac:dyDescent="0.25">
      <c r="A63" s="42" t="str">
        <f t="shared" si="2"/>
        <v>EPMSC Cárcel la 40 de Pereira.</v>
      </c>
      <c r="B63" s="48" t="s">
        <v>143</v>
      </c>
      <c r="C63" s="48" t="s">
        <v>363</v>
      </c>
      <c r="D63" s="49" t="s">
        <v>425</v>
      </c>
      <c r="E63" s="48" t="s">
        <v>384</v>
      </c>
      <c r="F63" s="48" t="s">
        <v>386</v>
      </c>
      <c r="G63" s="48" t="s">
        <v>60</v>
      </c>
      <c r="H63" s="54"/>
      <c r="I63" s="51">
        <f>H63+'Fecha Notificación'!$A$2</f>
        <v>42468</v>
      </c>
      <c r="J63" s="52"/>
      <c r="K63" s="52"/>
      <c r="M63" s="43" t="str">
        <f>VLOOKUP(B63,Ordenes!$A$2:$C$200,3,0)</f>
        <v>SI</v>
      </c>
      <c r="N63" s="43" t="str">
        <f>VLOOKUP(B63,Ordenes!$A$2:$C$300,3,0)</f>
        <v>SI</v>
      </c>
      <c r="O63" s="43">
        <f t="shared" si="3"/>
        <v>1</v>
      </c>
      <c r="P63" s="43" t="str">
        <f>VLOOKUP(C63,Entidades!$A$1:$B$63,2,0)</f>
        <v>16 Carceles</v>
      </c>
    </row>
    <row r="64" spans="1:16" s="43" customFormat="1" ht="51" hidden="1" customHeight="1" x14ac:dyDescent="0.25">
      <c r="A64" s="42" t="str">
        <f t="shared" si="2"/>
        <v>EPMSC Cárcel la 40 de Pereira.</v>
      </c>
      <c r="B64" s="48" t="s">
        <v>198</v>
      </c>
      <c r="C64" s="48" t="s">
        <v>363</v>
      </c>
      <c r="D64" s="48" t="s">
        <v>197</v>
      </c>
      <c r="E64" s="48" t="s">
        <v>381</v>
      </c>
      <c r="F64" s="48" t="s">
        <v>273</v>
      </c>
      <c r="G64" s="48"/>
      <c r="H64" s="50"/>
      <c r="I64" s="51">
        <f>H64+'Fecha Notificación'!$A$2</f>
        <v>42468</v>
      </c>
      <c r="J64" s="52"/>
      <c r="K64" s="52"/>
      <c r="M64" s="43" t="str">
        <f>VLOOKUP(B64,Ordenes!$A$2:$C$200,3,0)</f>
        <v>SI</v>
      </c>
      <c r="N64" s="43" t="str">
        <f>VLOOKUP(B64,Ordenes!$A$2:$C$300,3,0)</f>
        <v>SI</v>
      </c>
      <c r="O64" s="43">
        <f t="shared" si="3"/>
        <v>1</v>
      </c>
      <c r="P64" s="43" t="str">
        <f>VLOOKUP(C64,Entidades!$A$1:$B$63,2,0)</f>
        <v>16 Carceles</v>
      </c>
    </row>
    <row r="65" spans="1:16" s="43" customFormat="1" ht="51" hidden="1" customHeight="1" x14ac:dyDescent="0.25">
      <c r="A65" s="42" t="str">
        <f t="shared" si="2"/>
        <v>EPMSC Cárcel la 40 de Pereira.</v>
      </c>
      <c r="B65" s="48" t="s">
        <v>427</v>
      </c>
      <c r="C65" s="58" t="s">
        <v>363</v>
      </c>
      <c r="D65" s="44" t="s">
        <v>191</v>
      </c>
      <c r="E65" s="48" t="s">
        <v>380</v>
      </c>
      <c r="F65" s="44"/>
      <c r="G65" s="44"/>
      <c r="H65" s="47"/>
      <c r="I65" s="45"/>
      <c r="J65" s="45"/>
      <c r="K65" s="45"/>
      <c r="M65" s="43" t="str">
        <f>VLOOKUP(B65,Ordenes!$A$2:$C$200,3,0)</f>
        <v>SI</v>
      </c>
      <c r="N65" s="43" t="str">
        <f>VLOOKUP(B65,Ordenes!$A$2:$C$300,3,0)</f>
        <v>SI</v>
      </c>
      <c r="O65" s="43">
        <f t="shared" si="3"/>
        <v>1</v>
      </c>
      <c r="P65" s="43" t="str">
        <f>VLOOKUP(C65,Entidades!$A$1:$B$63,2,0)</f>
        <v>16 Carceles</v>
      </c>
    </row>
    <row r="66" spans="1:16" s="43" customFormat="1" ht="76.5" hidden="1" customHeight="1" x14ac:dyDescent="0.25">
      <c r="A66" s="42" t="str">
        <f t="shared" si="2"/>
        <v>EPMSC de Anserma Caldas.</v>
      </c>
      <c r="B66" s="48" t="s">
        <v>142</v>
      </c>
      <c r="C66" s="48" t="s">
        <v>368</v>
      </c>
      <c r="D66" s="49" t="s">
        <v>424</v>
      </c>
      <c r="E66" s="48" t="s">
        <v>381</v>
      </c>
      <c r="F66" s="48" t="s">
        <v>302</v>
      </c>
      <c r="G66" s="48" t="s">
        <v>57</v>
      </c>
      <c r="H66" s="50">
        <v>365</v>
      </c>
      <c r="I66" s="51">
        <f>H66+'Fecha Notificación'!$A$2</f>
        <v>42833</v>
      </c>
      <c r="J66" s="52"/>
      <c r="K66" s="52"/>
      <c r="M66" s="43" t="str">
        <f>VLOOKUP(B66,Ordenes!$A$2:$C$200,3,0)</f>
        <v>SI</v>
      </c>
      <c r="N66" s="43" t="str">
        <f>VLOOKUP(B66,Ordenes!$A$2:$C$300,3,0)</f>
        <v>SI</v>
      </c>
      <c r="O66" s="43">
        <f t="shared" si="3"/>
        <v>1</v>
      </c>
      <c r="P66" s="43" t="str">
        <f>VLOOKUP(C66,Entidades!$A$1:$B$63,2,0)</f>
        <v>16 Carceles</v>
      </c>
    </row>
    <row r="67" spans="1:16" s="43" customFormat="1" ht="76.5" hidden="1" customHeight="1" x14ac:dyDescent="0.25">
      <c r="A67" s="42" t="str">
        <f t="shared" ref="A67:A98" si="4">C67</f>
        <v>EPMSC de Anserma Caldas.</v>
      </c>
      <c r="B67" s="48" t="s">
        <v>143</v>
      </c>
      <c r="C67" s="48" t="s">
        <v>368</v>
      </c>
      <c r="D67" s="49" t="s">
        <v>425</v>
      </c>
      <c r="E67" s="48" t="s">
        <v>384</v>
      </c>
      <c r="F67" s="48" t="s">
        <v>386</v>
      </c>
      <c r="G67" s="48" t="s">
        <v>60</v>
      </c>
      <c r="H67" s="54"/>
      <c r="I67" s="51">
        <f>H67+'Fecha Notificación'!$A$2</f>
        <v>42468</v>
      </c>
      <c r="J67" s="52"/>
      <c r="K67" s="52"/>
      <c r="M67" s="43" t="str">
        <f>VLOOKUP(B67,Ordenes!$A$2:$C$200,3,0)</f>
        <v>SI</v>
      </c>
      <c r="N67" s="43" t="str">
        <f>VLOOKUP(B67,Ordenes!$A$2:$C$300,3,0)</f>
        <v>SI</v>
      </c>
      <c r="O67" s="43">
        <f t="shared" ref="O67:O98" si="5">IF(C67&lt;&gt;"",1,0)</f>
        <v>1</v>
      </c>
      <c r="P67" s="43" t="str">
        <f>VLOOKUP(C67,Entidades!$A$1:$B$63,2,0)</f>
        <v>16 Carceles</v>
      </c>
    </row>
    <row r="68" spans="1:16" s="43" customFormat="1" ht="38.25" hidden="1" customHeight="1" x14ac:dyDescent="0.25">
      <c r="A68" s="42" t="str">
        <f t="shared" si="4"/>
        <v>EPMSC de Anserma Caldas.</v>
      </c>
      <c r="B68" s="48" t="s">
        <v>198</v>
      </c>
      <c r="C68" s="48" t="s">
        <v>368</v>
      </c>
      <c r="D68" s="48" t="s">
        <v>197</v>
      </c>
      <c r="E68" s="48" t="s">
        <v>381</v>
      </c>
      <c r="F68" s="48" t="s">
        <v>273</v>
      </c>
      <c r="G68" s="48"/>
      <c r="H68" s="50"/>
      <c r="I68" s="51">
        <f>H68+'Fecha Notificación'!$A$2</f>
        <v>42468</v>
      </c>
      <c r="J68" s="52"/>
      <c r="K68" s="52"/>
      <c r="M68" s="43" t="str">
        <f>VLOOKUP(B68,Ordenes!$A$2:$C$200,3,0)</f>
        <v>SI</v>
      </c>
      <c r="N68" s="43" t="str">
        <f>VLOOKUP(B68,Ordenes!$A$2:$C$300,3,0)</f>
        <v>SI</v>
      </c>
      <c r="O68" s="43">
        <f t="shared" si="5"/>
        <v>1</v>
      </c>
      <c r="P68" s="43" t="str">
        <f>VLOOKUP(C68,Entidades!$A$1:$B$63,2,0)</f>
        <v>16 Carceles</v>
      </c>
    </row>
    <row r="69" spans="1:16" s="43" customFormat="1" ht="38.25" hidden="1" customHeight="1" x14ac:dyDescent="0.25">
      <c r="A69" s="42" t="str">
        <f t="shared" si="4"/>
        <v>EPMSC de Anserma Caldas.</v>
      </c>
      <c r="B69" s="48" t="s">
        <v>427</v>
      </c>
      <c r="C69" s="58" t="s">
        <v>368</v>
      </c>
      <c r="D69" s="44" t="s">
        <v>191</v>
      </c>
      <c r="E69" s="48" t="s">
        <v>380</v>
      </c>
      <c r="F69" s="44"/>
      <c r="G69" s="44"/>
      <c r="H69" s="47"/>
      <c r="I69" s="45"/>
      <c r="J69" s="45"/>
      <c r="K69" s="45"/>
      <c r="M69" s="43" t="str">
        <f>VLOOKUP(B69,Ordenes!$A$2:$C$200,3,0)</f>
        <v>SI</v>
      </c>
      <c r="N69" s="43" t="str">
        <f>VLOOKUP(B69,Ordenes!$A$2:$C$300,3,0)</f>
        <v>SI</v>
      </c>
      <c r="O69" s="43">
        <f t="shared" si="5"/>
        <v>1</v>
      </c>
      <c r="P69" s="43" t="str">
        <f>VLOOKUP(C69,Entidades!$A$1:$B$63,2,0)</f>
        <v>16 Carceles</v>
      </c>
    </row>
    <row r="70" spans="1:16" s="43" customFormat="1" ht="76.5" hidden="1" customHeight="1" x14ac:dyDescent="0.25">
      <c r="A70" s="42" t="str">
        <f t="shared" si="4"/>
        <v>EPMSC de Cartago.</v>
      </c>
      <c r="B70" s="48" t="s">
        <v>142</v>
      </c>
      <c r="C70" s="48" t="s">
        <v>370</v>
      </c>
      <c r="D70" s="49" t="s">
        <v>424</v>
      </c>
      <c r="E70" s="48" t="s">
        <v>381</v>
      </c>
      <c r="F70" s="48" t="s">
        <v>302</v>
      </c>
      <c r="G70" s="48" t="s">
        <v>57</v>
      </c>
      <c r="H70" s="50">
        <v>365</v>
      </c>
      <c r="I70" s="51">
        <f>H70+'Fecha Notificación'!$A$2</f>
        <v>42833</v>
      </c>
      <c r="J70" s="52"/>
      <c r="K70" s="52"/>
      <c r="M70" s="43" t="str">
        <f>VLOOKUP(B70,Ordenes!$A$2:$C$200,3,0)</f>
        <v>SI</v>
      </c>
      <c r="N70" s="43" t="str">
        <f>VLOOKUP(B70,Ordenes!$A$2:$C$300,3,0)</f>
        <v>SI</v>
      </c>
      <c r="O70" s="43">
        <f t="shared" si="5"/>
        <v>1</v>
      </c>
      <c r="P70" s="43" t="str">
        <f>VLOOKUP(C70,Entidades!$A$1:$B$63,2,0)</f>
        <v>16 Carceles</v>
      </c>
    </row>
    <row r="71" spans="1:16" s="43" customFormat="1" ht="76.5" hidden="1" customHeight="1" x14ac:dyDescent="0.25">
      <c r="A71" s="42" t="str">
        <f t="shared" si="4"/>
        <v>EPMSC de Cartago.</v>
      </c>
      <c r="B71" s="48" t="s">
        <v>143</v>
      </c>
      <c r="C71" s="48" t="s">
        <v>370</v>
      </c>
      <c r="D71" s="49" t="s">
        <v>425</v>
      </c>
      <c r="E71" s="48" t="s">
        <v>384</v>
      </c>
      <c r="F71" s="48" t="s">
        <v>386</v>
      </c>
      <c r="G71" s="48" t="s">
        <v>60</v>
      </c>
      <c r="H71" s="54"/>
      <c r="I71" s="51">
        <f>H71+'Fecha Notificación'!$A$2</f>
        <v>42468</v>
      </c>
      <c r="J71" s="52"/>
      <c r="K71" s="52"/>
      <c r="M71" s="43" t="str">
        <f>VLOOKUP(B71,Ordenes!$A$2:$C$200,3,0)</f>
        <v>SI</v>
      </c>
      <c r="N71" s="43" t="str">
        <f>VLOOKUP(B71,Ordenes!$A$2:$C$300,3,0)</f>
        <v>SI</v>
      </c>
      <c r="O71" s="43">
        <f t="shared" si="5"/>
        <v>1</v>
      </c>
      <c r="P71" s="43" t="str">
        <f>VLOOKUP(C71,Entidades!$A$1:$B$63,2,0)</f>
        <v>16 Carceles</v>
      </c>
    </row>
    <row r="72" spans="1:16" s="43" customFormat="1" ht="38.25" hidden="1" customHeight="1" x14ac:dyDescent="0.25">
      <c r="A72" s="42" t="str">
        <f t="shared" si="4"/>
        <v>EPMSC de Cartago.</v>
      </c>
      <c r="B72" s="48" t="s">
        <v>198</v>
      </c>
      <c r="C72" s="48" t="s">
        <v>370</v>
      </c>
      <c r="D72" s="48" t="s">
        <v>197</v>
      </c>
      <c r="E72" s="48" t="s">
        <v>381</v>
      </c>
      <c r="F72" s="48" t="s">
        <v>273</v>
      </c>
      <c r="G72" s="48"/>
      <c r="H72" s="50"/>
      <c r="I72" s="51">
        <f>H72+'Fecha Notificación'!$A$2</f>
        <v>42468</v>
      </c>
      <c r="J72" s="52"/>
      <c r="K72" s="52"/>
      <c r="M72" s="43" t="str">
        <f>VLOOKUP(B72,Ordenes!$A$2:$C$200,3,0)</f>
        <v>SI</v>
      </c>
      <c r="N72" s="43" t="str">
        <f>VLOOKUP(B72,Ordenes!$A$2:$C$300,3,0)</f>
        <v>SI</v>
      </c>
      <c r="O72" s="43">
        <f t="shared" si="5"/>
        <v>1</v>
      </c>
      <c r="P72" s="43" t="str">
        <f>VLOOKUP(C72,Entidades!$A$1:$B$63,2,0)</f>
        <v>16 Carceles</v>
      </c>
    </row>
    <row r="73" spans="1:16" s="43" customFormat="1" ht="26.25" hidden="1" customHeight="1" x14ac:dyDescent="0.25">
      <c r="A73" s="42" t="str">
        <f t="shared" si="4"/>
        <v>EPMSC de Cartago.</v>
      </c>
      <c r="B73" s="48" t="s">
        <v>427</v>
      </c>
      <c r="C73" s="58" t="s">
        <v>370</v>
      </c>
      <c r="D73" s="44" t="s">
        <v>191</v>
      </c>
      <c r="E73" s="48" t="s">
        <v>380</v>
      </c>
      <c r="F73" s="44"/>
      <c r="G73" s="44"/>
      <c r="H73" s="47"/>
      <c r="I73" s="45"/>
      <c r="J73" s="45"/>
      <c r="K73" s="45"/>
      <c r="M73" s="43" t="str">
        <f>VLOOKUP(B73,Ordenes!$A$2:$C$200,3,0)</f>
        <v>SI</v>
      </c>
      <c r="N73" s="43" t="str">
        <f>VLOOKUP(B73,Ordenes!$A$2:$C$300,3,0)</f>
        <v>SI</v>
      </c>
      <c r="O73" s="43">
        <f t="shared" si="5"/>
        <v>1</v>
      </c>
      <c r="P73" s="43" t="str">
        <f>VLOOKUP(C73,Entidades!$A$1:$B$63,2,0)</f>
        <v>16 Carceles</v>
      </c>
    </row>
    <row r="74" spans="1:16" s="43" customFormat="1" ht="76.5" hidden="1" customHeight="1" x14ac:dyDescent="0.25">
      <c r="A74" s="42" t="str">
        <f t="shared" si="4"/>
        <v>EPMSC de San Sebastián de Roldanillo.</v>
      </c>
      <c r="B74" s="48" t="s">
        <v>142</v>
      </c>
      <c r="C74" s="48" t="s">
        <v>376</v>
      </c>
      <c r="D74" s="49" t="s">
        <v>424</v>
      </c>
      <c r="E74" s="48" t="s">
        <v>381</v>
      </c>
      <c r="F74" s="48" t="s">
        <v>302</v>
      </c>
      <c r="G74" s="48" t="s">
        <v>57</v>
      </c>
      <c r="H74" s="50">
        <v>365</v>
      </c>
      <c r="I74" s="51">
        <f>H74+'Fecha Notificación'!$A$2</f>
        <v>42833</v>
      </c>
      <c r="J74" s="52"/>
      <c r="K74" s="52"/>
      <c r="M74" s="43" t="str">
        <f>VLOOKUP(B74,Ordenes!$A$2:$C$200,3,0)</f>
        <v>SI</v>
      </c>
      <c r="N74" s="43" t="str">
        <f>VLOOKUP(B74,Ordenes!$A$2:$C$300,3,0)</f>
        <v>SI</v>
      </c>
      <c r="O74" s="43">
        <f t="shared" si="5"/>
        <v>1</v>
      </c>
      <c r="P74" s="43" t="str">
        <f>VLOOKUP(C74,Entidades!$A$1:$B$63,2,0)</f>
        <v>16 Carceles</v>
      </c>
    </row>
    <row r="75" spans="1:16" s="43" customFormat="1" ht="76.5" hidden="1" customHeight="1" x14ac:dyDescent="0.25">
      <c r="A75" s="42" t="str">
        <f t="shared" si="4"/>
        <v>EPMSC de San Sebastián de Roldanillo.</v>
      </c>
      <c r="B75" s="48" t="s">
        <v>143</v>
      </c>
      <c r="C75" s="48" t="s">
        <v>376</v>
      </c>
      <c r="D75" s="49" t="s">
        <v>425</v>
      </c>
      <c r="E75" s="48" t="s">
        <v>384</v>
      </c>
      <c r="F75" s="48" t="s">
        <v>386</v>
      </c>
      <c r="G75" s="48" t="s">
        <v>60</v>
      </c>
      <c r="H75" s="54"/>
      <c r="I75" s="51">
        <f>H75+'Fecha Notificación'!$A$2</f>
        <v>42468</v>
      </c>
      <c r="J75" s="52"/>
      <c r="K75" s="52"/>
      <c r="M75" s="43" t="str">
        <f>VLOOKUP(B75,Ordenes!$A$2:$C$200,3,0)</f>
        <v>SI</v>
      </c>
      <c r="N75" s="43" t="str">
        <f>VLOOKUP(B75,Ordenes!$A$2:$C$300,3,0)</f>
        <v>SI</v>
      </c>
      <c r="O75" s="43">
        <f t="shared" si="5"/>
        <v>1</v>
      </c>
      <c r="P75" s="43" t="str">
        <f>VLOOKUP(C75,Entidades!$A$1:$B$63,2,0)</f>
        <v>16 Carceles</v>
      </c>
    </row>
    <row r="76" spans="1:16" s="43" customFormat="1" ht="63.75" hidden="1" customHeight="1" x14ac:dyDescent="0.25">
      <c r="A76" s="42" t="str">
        <f t="shared" si="4"/>
        <v>EPMSC de San Sebastián de Roldanillo.</v>
      </c>
      <c r="B76" s="48" t="s">
        <v>198</v>
      </c>
      <c r="C76" s="48" t="s">
        <v>376</v>
      </c>
      <c r="D76" s="48" t="s">
        <v>197</v>
      </c>
      <c r="E76" s="48" t="s">
        <v>381</v>
      </c>
      <c r="F76" s="48" t="s">
        <v>273</v>
      </c>
      <c r="G76" s="48"/>
      <c r="H76" s="50"/>
      <c r="I76" s="51">
        <f>H76+'Fecha Notificación'!$A$2</f>
        <v>42468</v>
      </c>
      <c r="J76" s="52"/>
      <c r="K76" s="52"/>
      <c r="M76" s="43" t="str">
        <f>VLOOKUP(B76,Ordenes!$A$2:$C$200,3,0)</f>
        <v>SI</v>
      </c>
      <c r="N76" s="43" t="str">
        <f>VLOOKUP(B76,Ordenes!$A$2:$C$300,3,0)</f>
        <v>SI</v>
      </c>
      <c r="O76" s="43">
        <f t="shared" si="5"/>
        <v>1</v>
      </c>
      <c r="P76" s="43" t="str">
        <f>VLOOKUP(C76,Entidades!$A$1:$B$63,2,0)</f>
        <v>16 Carceles</v>
      </c>
    </row>
    <row r="77" spans="1:16" s="43" customFormat="1" ht="63.75" hidden="1" customHeight="1" x14ac:dyDescent="0.25">
      <c r="A77" s="42" t="str">
        <f t="shared" si="4"/>
        <v>EPMSC de San Sebastián de Roldanillo.</v>
      </c>
      <c r="B77" s="48" t="s">
        <v>427</v>
      </c>
      <c r="C77" s="58" t="s">
        <v>376</v>
      </c>
      <c r="D77" s="44" t="s">
        <v>191</v>
      </c>
      <c r="E77" s="48" t="s">
        <v>380</v>
      </c>
      <c r="F77" s="44"/>
      <c r="G77" s="44"/>
      <c r="H77" s="47"/>
      <c r="I77" s="45"/>
      <c r="J77" s="45"/>
      <c r="K77" s="45"/>
      <c r="M77" s="43" t="str">
        <f>VLOOKUP(B77,Ordenes!$A$2:$C$200,3,0)</f>
        <v>SI</v>
      </c>
      <c r="N77" s="43" t="str">
        <f>VLOOKUP(B77,Ordenes!$A$2:$C$300,3,0)</f>
        <v>SI</v>
      </c>
      <c r="O77" s="43">
        <f t="shared" si="5"/>
        <v>1</v>
      </c>
      <c r="P77" s="43" t="str">
        <f>VLOOKUP(C77,Entidades!$A$1:$B$63,2,0)</f>
        <v>16 Carceles</v>
      </c>
    </row>
    <row r="78" spans="1:16" s="43" customFormat="1" ht="76.5" hidden="1" customHeight="1" x14ac:dyDescent="0.25">
      <c r="A78" s="42" t="str">
        <f t="shared" si="4"/>
        <v>EPMSC de San Vicente de Chucurí.</v>
      </c>
      <c r="B78" s="48" t="s">
        <v>142</v>
      </c>
      <c r="C78" s="48" t="s">
        <v>369</v>
      </c>
      <c r="D78" s="49" t="s">
        <v>424</v>
      </c>
      <c r="E78" s="48" t="s">
        <v>381</v>
      </c>
      <c r="F78" s="48" t="s">
        <v>302</v>
      </c>
      <c r="G78" s="48" t="s">
        <v>57</v>
      </c>
      <c r="H78" s="50">
        <v>365</v>
      </c>
      <c r="I78" s="51">
        <f>H78+'Fecha Notificación'!$A$2</f>
        <v>42833</v>
      </c>
      <c r="J78" s="52"/>
      <c r="K78" s="52"/>
      <c r="M78" s="43" t="str">
        <f>VLOOKUP(B78,Ordenes!$A$2:$C$200,3,0)</f>
        <v>SI</v>
      </c>
      <c r="N78" s="43" t="str">
        <f>VLOOKUP(B78,Ordenes!$A$2:$C$300,3,0)</f>
        <v>SI</v>
      </c>
      <c r="O78" s="43">
        <f t="shared" si="5"/>
        <v>1</v>
      </c>
      <c r="P78" s="43" t="str">
        <f>VLOOKUP(C78,Entidades!$A$1:$B$63,2,0)</f>
        <v>16 Carceles</v>
      </c>
    </row>
    <row r="79" spans="1:16" s="43" customFormat="1" ht="76.5" hidden="1" customHeight="1" x14ac:dyDescent="0.25">
      <c r="A79" s="42" t="str">
        <f t="shared" si="4"/>
        <v>EPMSC de San Vicente de Chucurí.</v>
      </c>
      <c r="B79" s="48" t="s">
        <v>143</v>
      </c>
      <c r="C79" s="48" t="s">
        <v>369</v>
      </c>
      <c r="D79" s="49" t="s">
        <v>425</v>
      </c>
      <c r="E79" s="48" t="s">
        <v>384</v>
      </c>
      <c r="F79" s="48" t="s">
        <v>386</v>
      </c>
      <c r="G79" s="48" t="s">
        <v>60</v>
      </c>
      <c r="H79" s="54"/>
      <c r="I79" s="51">
        <f>H79+'Fecha Notificación'!$A$2</f>
        <v>42468</v>
      </c>
      <c r="J79" s="52"/>
      <c r="K79" s="52"/>
      <c r="M79" s="43" t="str">
        <f>VLOOKUP(B79,Ordenes!$A$2:$C$200,3,0)</f>
        <v>SI</v>
      </c>
      <c r="N79" s="43" t="str">
        <f>VLOOKUP(B79,Ordenes!$A$2:$C$300,3,0)</f>
        <v>SI</v>
      </c>
      <c r="O79" s="43">
        <f t="shared" si="5"/>
        <v>1</v>
      </c>
      <c r="P79" s="43" t="str">
        <f>VLOOKUP(C79,Entidades!$A$1:$B$63,2,0)</f>
        <v>16 Carceles</v>
      </c>
    </row>
    <row r="80" spans="1:16" s="43" customFormat="1" ht="51" hidden="1" customHeight="1" x14ac:dyDescent="0.25">
      <c r="A80" s="42" t="str">
        <f t="shared" si="4"/>
        <v>EPMSC de San Vicente de Chucurí.</v>
      </c>
      <c r="B80" s="48" t="s">
        <v>198</v>
      </c>
      <c r="C80" s="48" t="s">
        <v>369</v>
      </c>
      <c r="D80" s="48" t="s">
        <v>197</v>
      </c>
      <c r="E80" s="48" t="s">
        <v>381</v>
      </c>
      <c r="F80" s="48" t="s">
        <v>273</v>
      </c>
      <c r="G80" s="48"/>
      <c r="H80" s="50"/>
      <c r="I80" s="51">
        <f>H80+'Fecha Notificación'!$A$2</f>
        <v>42468</v>
      </c>
      <c r="J80" s="52"/>
      <c r="K80" s="52"/>
      <c r="M80" s="43" t="str">
        <f>VLOOKUP(B80,Ordenes!$A$2:$C$200,3,0)</f>
        <v>SI</v>
      </c>
      <c r="N80" s="43" t="str">
        <f>VLOOKUP(B80,Ordenes!$A$2:$C$300,3,0)</f>
        <v>SI</v>
      </c>
      <c r="O80" s="43">
        <f t="shared" si="5"/>
        <v>1</v>
      </c>
      <c r="P80" s="43" t="str">
        <f>VLOOKUP(C80,Entidades!$A$1:$B$63,2,0)</f>
        <v>16 Carceles</v>
      </c>
    </row>
    <row r="81" spans="1:16" s="43" customFormat="1" ht="51" hidden="1" customHeight="1" x14ac:dyDescent="0.25">
      <c r="A81" s="42" t="str">
        <f t="shared" si="4"/>
        <v>EPMSC de San Vicente de Chucurí.</v>
      </c>
      <c r="B81" s="48" t="s">
        <v>427</v>
      </c>
      <c r="C81" s="58" t="s">
        <v>369</v>
      </c>
      <c r="D81" s="44" t="s">
        <v>191</v>
      </c>
      <c r="E81" s="48" t="s">
        <v>380</v>
      </c>
      <c r="F81" s="44"/>
      <c r="G81" s="44"/>
      <c r="H81" s="47"/>
      <c r="I81" s="45"/>
      <c r="J81" s="45"/>
      <c r="K81" s="45"/>
      <c r="M81" s="43" t="str">
        <f>VLOOKUP(B81,Ordenes!$A$2:$C$200,3,0)</f>
        <v>SI</v>
      </c>
      <c r="N81" s="43" t="str">
        <f>VLOOKUP(B81,Ordenes!$A$2:$C$300,3,0)</f>
        <v>SI</v>
      </c>
      <c r="O81" s="43">
        <f t="shared" si="5"/>
        <v>1</v>
      </c>
      <c r="P81" s="43" t="str">
        <f>VLOOKUP(C81,Entidades!$A$1:$B$63,2,0)</f>
        <v>16 Carceles</v>
      </c>
    </row>
    <row r="82" spans="1:16" s="43" customFormat="1" ht="76.5" hidden="1" customHeight="1" x14ac:dyDescent="0.25">
      <c r="A82" s="42" t="str">
        <f t="shared" si="4"/>
        <v>EPMSC de Santa Rosa de Cabal.</v>
      </c>
      <c r="B82" s="48" t="s">
        <v>142</v>
      </c>
      <c r="C82" s="48" t="s">
        <v>364</v>
      </c>
      <c r="D82" s="49" t="s">
        <v>424</v>
      </c>
      <c r="E82" s="48" t="s">
        <v>381</v>
      </c>
      <c r="F82" s="48" t="s">
        <v>302</v>
      </c>
      <c r="G82" s="48" t="s">
        <v>57</v>
      </c>
      <c r="H82" s="50">
        <v>365</v>
      </c>
      <c r="I82" s="51">
        <f>H82+'Fecha Notificación'!$A$2</f>
        <v>42833</v>
      </c>
      <c r="J82" s="52"/>
      <c r="K82" s="52"/>
      <c r="M82" s="43" t="str">
        <f>VLOOKUP(B82,Ordenes!$A$2:$C$200,3,0)</f>
        <v>SI</v>
      </c>
      <c r="N82" s="43" t="str">
        <f>VLOOKUP(B82,Ordenes!$A$2:$C$300,3,0)</f>
        <v>SI</v>
      </c>
      <c r="O82" s="43">
        <f t="shared" si="5"/>
        <v>1</v>
      </c>
      <c r="P82" s="43" t="str">
        <f>VLOOKUP(C82,Entidades!$A$1:$B$63,2,0)</f>
        <v>16 Carceles</v>
      </c>
    </row>
    <row r="83" spans="1:16" s="43" customFormat="1" ht="76.5" hidden="1" customHeight="1" x14ac:dyDescent="0.25">
      <c r="A83" s="42" t="str">
        <f t="shared" si="4"/>
        <v>EPMSC de Santa Rosa de Cabal.</v>
      </c>
      <c r="B83" s="48" t="s">
        <v>143</v>
      </c>
      <c r="C83" s="48" t="s">
        <v>364</v>
      </c>
      <c r="D83" s="49" t="s">
        <v>425</v>
      </c>
      <c r="E83" s="48" t="s">
        <v>384</v>
      </c>
      <c r="F83" s="48" t="s">
        <v>386</v>
      </c>
      <c r="G83" s="48" t="s">
        <v>60</v>
      </c>
      <c r="H83" s="54"/>
      <c r="I83" s="51">
        <f>H83+'Fecha Notificación'!$A$2</f>
        <v>42468</v>
      </c>
      <c r="J83" s="52"/>
      <c r="K83" s="52"/>
      <c r="M83" s="43" t="str">
        <f>VLOOKUP(B83,Ordenes!$A$2:$C$200,3,0)</f>
        <v>SI</v>
      </c>
      <c r="N83" s="43" t="str">
        <f>VLOOKUP(B83,Ordenes!$A$2:$C$300,3,0)</f>
        <v>SI</v>
      </c>
      <c r="O83" s="43">
        <f t="shared" si="5"/>
        <v>1</v>
      </c>
      <c r="P83" s="43" t="str">
        <f>VLOOKUP(C83,Entidades!$A$1:$B$63,2,0)</f>
        <v>16 Carceles</v>
      </c>
    </row>
    <row r="84" spans="1:16" s="43" customFormat="1" ht="38.25" hidden="1" customHeight="1" x14ac:dyDescent="0.25">
      <c r="A84" s="42" t="str">
        <f t="shared" si="4"/>
        <v>EPMSC de Santa Rosa de Cabal.</v>
      </c>
      <c r="B84" s="48" t="s">
        <v>198</v>
      </c>
      <c r="C84" s="48" t="s">
        <v>364</v>
      </c>
      <c r="D84" s="48" t="s">
        <v>197</v>
      </c>
      <c r="E84" s="48" t="s">
        <v>381</v>
      </c>
      <c r="F84" s="48" t="s">
        <v>273</v>
      </c>
      <c r="G84" s="48"/>
      <c r="H84" s="50"/>
      <c r="I84" s="51">
        <f>H84+'Fecha Notificación'!$A$2</f>
        <v>42468</v>
      </c>
      <c r="J84" s="52"/>
      <c r="K84" s="52"/>
      <c r="M84" s="43" t="str">
        <f>VLOOKUP(B84,Ordenes!$A$2:$C$200,3,0)</f>
        <v>SI</v>
      </c>
      <c r="N84" s="43" t="str">
        <f>VLOOKUP(B84,Ordenes!$A$2:$C$300,3,0)</f>
        <v>SI</v>
      </c>
      <c r="O84" s="43">
        <f t="shared" si="5"/>
        <v>1</v>
      </c>
      <c r="P84" s="43" t="str">
        <f>VLOOKUP(C84,Entidades!$A$1:$B$63,2,0)</f>
        <v>16 Carceles</v>
      </c>
    </row>
    <row r="85" spans="1:16" s="43" customFormat="1" ht="38.25" hidden="1" customHeight="1" x14ac:dyDescent="0.25">
      <c r="A85" s="42" t="str">
        <f t="shared" si="4"/>
        <v>EPMSC de Santa Rosa de Cabal.</v>
      </c>
      <c r="B85" s="48" t="s">
        <v>427</v>
      </c>
      <c r="C85" s="58" t="s">
        <v>364</v>
      </c>
      <c r="D85" s="44" t="s">
        <v>191</v>
      </c>
      <c r="E85" s="48" t="s">
        <v>380</v>
      </c>
      <c r="F85" s="44"/>
      <c r="G85" s="44"/>
      <c r="H85" s="47"/>
      <c r="I85" s="45"/>
      <c r="J85" s="45"/>
      <c r="K85" s="45"/>
      <c r="M85" s="43" t="str">
        <f>VLOOKUP(B85,Ordenes!$A$2:$C$200,3,0)</f>
        <v>SI</v>
      </c>
      <c r="N85" s="43" t="str">
        <f>VLOOKUP(B85,Ordenes!$A$2:$C$300,3,0)</f>
        <v>SI</v>
      </c>
      <c r="O85" s="43">
        <f t="shared" si="5"/>
        <v>1</v>
      </c>
      <c r="P85" s="43" t="str">
        <f>VLOOKUP(C85,Entidades!$A$1:$B$63,2,0)</f>
        <v>16 Carceles</v>
      </c>
    </row>
    <row r="86" spans="1:16" s="43" customFormat="1" ht="76.5" hidden="1" customHeight="1" x14ac:dyDescent="0.25">
      <c r="A86" s="42" t="str">
        <f t="shared" si="4"/>
        <v>EPMSC de Villavicencio.</v>
      </c>
      <c r="B86" s="48" t="s">
        <v>142</v>
      </c>
      <c r="C86" s="48" t="s">
        <v>377</v>
      </c>
      <c r="D86" s="49" t="s">
        <v>424</v>
      </c>
      <c r="E86" s="48" t="s">
        <v>381</v>
      </c>
      <c r="F86" s="48" t="s">
        <v>302</v>
      </c>
      <c r="G86" s="48" t="s">
        <v>57</v>
      </c>
      <c r="H86" s="50">
        <v>365</v>
      </c>
      <c r="I86" s="51">
        <f>H86+'Fecha Notificación'!$A$2</f>
        <v>42833</v>
      </c>
      <c r="J86" s="52"/>
      <c r="K86" s="52"/>
      <c r="M86" s="43" t="str">
        <f>VLOOKUP(B86,Ordenes!$A$2:$C$200,3,0)</f>
        <v>SI</v>
      </c>
      <c r="N86" s="43" t="str">
        <f>VLOOKUP(B86,Ordenes!$A$2:$C$300,3,0)</f>
        <v>SI</v>
      </c>
      <c r="O86" s="43">
        <f t="shared" si="5"/>
        <v>1</v>
      </c>
      <c r="P86" s="43" t="str">
        <f>VLOOKUP(C86,Entidades!$A$1:$B$63,2,0)</f>
        <v>16 Carceles</v>
      </c>
    </row>
    <row r="87" spans="1:16" s="43" customFormat="1" ht="76.5" hidden="1" customHeight="1" x14ac:dyDescent="0.25">
      <c r="A87" s="42" t="str">
        <f t="shared" si="4"/>
        <v>EPMSC de Villavicencio.</v>
      </c>
      <c r="B87" s="48" t="s">
        <v>143</v>
      </c>
      <c r="C87" s="48" t="s">
        <v>377</v>
      </c>
      <c r="D87" s="49" t="s">
        <v>425</v>
      </c>
      <c r="E87" s="48" t="s">
        <v>384</v>
      </c>
      <c r="F87" s="48" t="s">
        <v>386</v>
      </c>
      <c r="G87" s="48" t="s">
        <v>60</v>
      </c>
      <c r="H87" s="54"/>
      <c r="I87" s="51">
        <f>H87+'Fecha Notificación'!$A$2</f>
        <v>42468</v>
      </c>
      <c r="J87" s="52"/>
      <c r="K87" s="52"/>
      <c r="M87" s="43" t="str">
        <f>VLOOKUP(B87,Ordenes!$A$2:$C$200,3,0)</f>
        <v>SI</v>
      </c>
      <c r="N87" s="43" t="str">
        <f>VLOOKUP(B87,Ordenes!$A$2:$C$300,3,0)</f>
        <v>SI</v>
      </c>
      <c r="O87" s="43">
        <f t="shared" si="5"/>
        <v>1</v>
      </c>
      <c r="P87" s="43" t="str">
        <f>VLOOKUP(C87,Entidades!$A$1:$B$63,2,0)</f>
        <v>16 Carceles</v>
      </c>
    </row>
    <row r="88" spans="1:16" s="43" customFormat="1" ht="38.25" hidden="1" customHeight="1" x14ac:dyDescent="0.25">
      <c r="A88" s="42" t="str">
        <f t="shared" si="4"/>
        <v>EPMSC de Villavicencio.</v>
      </c>
      <c r="B88" s="48" t="s">
        <v>198</v>
      </c>
      <c r="C88" s="48" t="s">
        <v>377</v>
      </c>
      <c r="D88" s="48" t="s">
        <v>197</v>
      </c>
      <c r="E88" s="48" t="s">
        <v>381</v>
      </c>
      <c r="F88" s="48" t="s">
        <v>273</v>
      </c>
      <c r="G88" s="48"/>
      <c r="H88" s="50"/>
      <c r="I88" s="51">
        <f>H88+'Fecha Notificación'!$A$2</f>
        <v>42468</v>
      </c>
      <c r="J88" s="52"/>
      <c r="K88" s="52"/>
      <c r="M88" s="43" t="str">
        <f>VLOOKUP(B88,Ordenes!$A$2:$C$200,3,0)</f>
        <v>SI</v>
      </c>
      <c r="N88" s="43" t="str">
        <f>VLOOKUP(B88,Ordenes!$A$2:$C$300,3,0)</f>
        <v>SI</v>
      </c>
      <c r="O88" s="43">
        <f t="shared" si="5"/>
        <v>1</v>
      </c>
      <c r="P88" s="43" t="str">
        <f>VLOOKUP(C88,Entidades!$A$1:$B$63,2,0)</f>
        <v>16 Carceles</v>
      </c>
    </row>
    <row r="89" spans="1:16" s="43" customFormat="1" ht="38.25" hidden="1" customHeight="1" x14ac:dyDescent="0.25">
      <c r="A89" s="42" t="str">
        <f t="shared" si="4"/>
        <v>EPMSC de Villavicencio.</v>
      </c>
      <c r="B89" s="48" t="s">
        <v>427</v>
      </c>
      <c r="C89" s="58" t="s">
        <v>377</v>
      </c>
      <c r="D89" s="44" t="s">
        <v>191</v>
      </c>
      <c r="E89" s="48" t="s">
        <v>380</v>
      </c>
      <c r="F89" s="44"/>
      <c r="G89" s="44"/>
      <c r="H89" s="47"/>
      <c r="I89" s="45"/>
      <c r="J89" s="45"/>
      <c r="K89" s="45"/>
      <c r="M89" s="43" t="str">
        <f>VLOOKUP(B89,Ordenes!$A$2:$C$200,3,0)</f>
        <v>SI</v>
      </c>
      <c r="N89" s="43" t="str">
        <f>VLOOKUP(B89,Ordenes!$A$2:$C$300,3,0)</f>
        <v>SI</v>
      </c>
      <c r="O89" s="43">
        <f t="shared" si="5"/>
        <v>1</v>
      </c>
      <c r="P89" s="43" t="str">
        <f>VLOOKUP(C89,Entidades!$A$1:$B$63,2,0)</f>
        <v>16 Carceles</v>
      </c>
    </row>
    <row r="90" spans="1:16" s="43" customFormat="1" ht="76.5" hidden="1" customHeight="1" x14ac:dyDescent="0.25">
      <c r="A90" s="42" t="str">
        <f t="shared" si="4"/>
        <v>EPMSC el Cunduy de Florencia.</v>
      </c>
      <c r="B90" s="48" t="s">
        <v>142</v>
      </c>
      <c r="C90" s="48" t="s">
        <v>372</v>
      </c>
      <c r="D90" s="49" t="s">
        <v>424</v>
      </c>
      <c r="E90" s="48" t="s">
        <v>381</v>
      </c>
      <c r="F90" s="48" t="s">
        <v>302</v>
      </c>
      <c r="G90" s="48" t="s">
        <v>57</v>
      </c>
      <c r="H90" s="50">
        <v>365</v>
      </c>
      <c r="I90" s="51">
        <f>H90+'Fecha Notificación'!$A$2</f>
        <v>42833</v>
      </c>
      <c r="J90" s="52"/>
      <c r="K90" s="52"/>
      <c r="M90" s="43" t="str">
        <f>VLOOKUP(B90,Ordenes!$A$2:$C$200,3,0)</f>
        <v>SI</v>
      </c>
      <c r="N90" s="43" t="str">
        <f>VLOOKUP(B90,Ordenes!$A$2:$C$300,3,0)</f>
        <v>SI</v>
      </c>
      <c r="O90" s="43">
        <f t="shared" si="5"/>
        <v>1</v>
      </c>
      <c r="P90" s="43" t="str">
        <f>VLOOKUP(C90,Entidades!$A$1:$B$63,2,0)</f>
        <v>16 Carceles</v>
      </c>
    </row>
    <row r="91" spans="1:16" s="43" customFormat="1" ht="76.5" hidden="1" customHeight="1" x14ac:dyDescent="0.25">
      <c r="A91" s="42" t="str">
        <f t="shared" si="4"/>
        <v>EPMSC el Cunduy de Florencia.</v>
      </c>
      <c r="B91" s="48" t="s">
        <v>143</v>
      </c>
      <c r="C91" s="48" t="s">
        <v>372</v>
      </c>
      <c r="D91" s="49" t="s">
        <v>425</v>
      </c>
      <c r="E91" s="48" t="s">
        <v>384</v>
      </c>
      <c r="F91" s="48" t="s">
        <v>386</v>
      </c>
      <c r="G91" s="48" t="s">
        <v>60</v>
      </c>
      <c r="H91" s="54"/>
      <c r="I91" s="51">
        <f>H91+'Fecha Notificación'!$A$2</f>
        <v>42468</v>
      </c>
      <c r="J91" s="52"/>
      <c r="K91" s="52"/>
      <c r="M91" s="43" t="str">
        <f>VLOOKUP(B91,Ordenes!$A$2:$C$200,3,0)</f>
        <v>SI</v>
      </c>
      <c r="N91" s="43" t="str">
        <f>VLOOKUP(B91,Ordenes!$A$2:$C$300,3,0)</f>
        <v>SI</v>
      </c>
      <c r="O91" s="43">
        <f t="shared" si="5"/>
        <v>1</v>
      </c>
      <c r="P91" s="43" t="str">
        <f>VLOOKUP(C91,Entidades!$A$1:$B$63,2,0)</f>
        <v>16 Carceles</v>
      </c>
    </row>
    <row r="92" spans="1:16" s="43" customFormat="1" ht="38.25" hidden="1" customHeight="1" x14ac:dyDescent="0.25">
      <c r="A92" s="42" t="str">
        <f t="shared" si="4"/>
        <v>EPMSC el Cunduy de Florencia.</v>
      </c>
      <c r="B92" s="48" t="s">
        <v>198</v>
      </c>
      <c r="C92" s="48" t="s">
        <v>372</v>
      </c>
      <c r="D92" s="48" t="s">
        <v>197</v>
      </c>
      <c r="E92" s="48" t="s">
        <v>381</v>
      </c>
      <c r="F92" s="48" t="s">
        <v>273</v>
      </c>
      <c r="G92" s="48"/>
      <c r="H92" s="50"/>
      <c r="I92" s="51">
        <f>H92+'Fecha Notificación'!$A$2</f>
        <v>42468</v>
      </c>
      <c r="J92" s="52"/>
      <c r="K92" s="52"/>
      <c r="M92" s="43" t="str">
        <f>VLOOKUP(B92,Ordenes!$A$2:$C$200,3,0)</f>
        <v>SI</v>
      </c>
      <c r="N92" s="43" t="str">
        <f>VLOOKUP(B92,Ordenes!$A$2:$C$300,3,0)</f>
        <v>SI</v>
      </c>
      <c r="O92" s="43">
        <f t="shared" si="5"/>
        <v>1</v>
      </c>
      <c r="P92" s="43" t="str">
        <f>VLOOKUP(C92,Entidades!$A$1:$B$63,2,0)</f>
        <v>16 Carceles</v>
      </c>
    </row>
    <row r="93" spans="1:16" s="43" customFormat="1" ht="38.25" hidden="1" customHeight="1" x14ac:dyDescent="0.25">
      <c r="A93" s="42" t="str">
        <f t="shared" si="4"/>
        <v>EPMSC el Cunduy de Florencia.</v>
      </c>
      <c r="B93" s="48" t="s">
        <v>427</v>
      </c>
      <c r="C93" s="58" t="s">
        <v>372</v>
      </c>
      <c r="D93" s="44" t="s">
        <v>191</v>
      </c>
      <c r="E93" s="48" t="s">
        <v>380</v>
      </c>
      <c r="F93" s="44"/>
      <c r="G93" s="44"/>
      <c r="H93" s="47"/>
      <c r="I93" s="45"/>
      <c r="J93" s="45"/>
      <c r="K93" s="45"/>
      <c r="M93" s="43" t="str">
        <f>VLOOKUP(B93,Ordenes!$A$2:$C$200,3,0)</f>
        <v>SI</v>
      </c>
      <c r="N93" s="43" t="str">
        <f>VLOOKUP(B93,Ordenes!$A$2:$C$300,3,0)</f>
        <v>SI</v>
      </c>
      <c r="O93" s="43">
        <f t="shared" si="5"/>
        <v>1</v>
      </c>
      <c r="P93" s="43" t="str">
        <f>VLOOKUP(C93,Entidades!$A$1:$B$63,2,0)</f>
        <v>16 Carceles</v>
      </c>
    </row>
    <row r="94" spans="1:16" s="43" customFormat="1" ht="76.5" hidden="1" customHeight="1" x14ac:dyDescent="0.25">
      <c r="A94" s="42" t="str">
        <f t="shared" si="4"/>
        <v xml:space="preserve">EPMSC El Pedregal, en Medellín. </v>
      </c>
      <c r="B94" s="48" t="s">
        <v>142</v>
      </c>
      <c r="C94" s="48" t="s">
        <v>365</v>
      </c>
      <c r="D94" s="49" t="s">
        <v>424</v>
      </c>
      <c r="E94" s="48" t="s">
        <v>381</v>
      </c>
      <c r="F94" s="48" t="s">
        <v>302</v>
      </c>
      <c r="G94" s="48" t="s">
        <v>57</v>
      </c>
      <c r="H94" s="50">
        <v>365</v>
      </c>
      <c r="I94" s="51">
        <f>H94+'Fecha Notificación'!$A$2</f>
        <v>42833</v>
      </c>
      <c r="J94" s="52"/>
      <c r="K94" s="52"/>
      <c r="M94" s="43" t="str">
        <f>VLOOKUP(B94,Ordenes!$A$2:$C$200,3,0)</f>
        <v>SI</v>
      </c>
      <c r="N94" s="43" t="str">
        <f>VLOOKUP(B94,Ordenes!$A$2:$C$300,3,0)</f>
        <v>SI</v>
      </c>
      <c r="O94" s="43">
        <f t="shared" si="5"/>
        <v>1</v>
      </c>
      <c r="P94" s="43" t="str">
        <f>VLOOKUP(C94,Entidades!$A$1:$B$63,2,0)</f>
        <v>16 Carceles</v>
      </c>
    </row>
    <row r="95" spans="1:16" s="43" customFormat="1" ht="76.5" hidden="1" customHeight="1" x14ac:dyDescent="0.25">
      <c r="A95" s="42" t="str">
        <f t="shared" si="4"/>
        <v xml:space="preserve">EPMSC El Pedregal, en Medellín. </v>
      </c>
      <c r="B95" s="48" t="s">
        <v>143</v>
      </c>
      <c r="C95" s="48" t="s">
        <v>365</v>
      </c>
      <c r="D95" s="49" t="s">
        <v>425</v>
      </c>
      <c r="E95" s="48" t="s">
        <v>384</v>
      </c>
      <c r="F95" s="48" t="s">
        <v>386</v>
      </c>
      <c r="G95" s="48" t="s">
        <v>60</v>
      </c>
      <c r="H95" s="54"/>
      <c r="I95" s="51">
        <f>H95+'Fecha Notificación'!$A$2</f>
        <v>42468</v>
      </c>
      <c r="J95" s="52"/>
      <c r="K95" s="52"/>
      <c r="M95" s="43" t="str">
        <f>VLOOKUP(B95,Ordenes!$A$2:$C$200,3,0)</f>
        <v>SI</v>
      </c>
      <c r="N95" s="43" t="str">
        <f>VLOOKUP(B95,Ordenes!$A$2:$C$300,3,0)</f>
        <v>SI</v>
      </c>
      <c r="O95" s="43">
        <f t="shared" si="5"/>
        <v>1</v>
      </c>
      <c r="P95" s="43" t="str">
        <f>VLOOKUP(C95,Entidades!$A$1:$B$63,2,0)</f>
        <v>16 Carceles</v>
      </c>
    </row>
    <row r="96" spans="1:16" s="43" customFormat="1" ht="51" hidden="1" customHeight="1" x14ac:dyDescent="0.25">
      <c r="A96" s="42" t="str">
        <f t="shared" si="4"/>
        <v xml:space="preserve">EPMSC El Pedregal, en Medellín. </v>
      </c>
      <c r="B96" s="48" t="s">
        <v>198</v>
      </c>
      <c r="C96" s="48" t="s">
        <v>365</v>
      </c>
      <c r="D96" s="48" t="s">
        <v>197</v>
      </c>
      <c r="E96" s="48" t="s">
        <v>381</v>
      </c>
      <c r="F96" s="48" t="s">
        <v>273</v>
      </c>
      <c r="G96" s="48"/>
      <c r="H96" s="50"/>
      <c r="I96" s="51">
        <f>H96+'Fecha Notificación'!$A$2</f>
        <v>42468</v>
      </c>
      <c r="J96" s="52"/>
      <c r="K96" s="52"/>
      <c r="M96" s="43" t="str">
        <f>VLOOKUP(B96,Ordenes!$A$2:$C$200,3,0)</f>
        <v>SI</v>
      </c>
      <c r="N96" s="43" t="str">
        <f>VLOOKUP(B96,Ordenes!$A$2:$C$300,3,0)</f>
        <v>SI</v>
      </c>
      <c r="O96" s="43">
        <f t="shared" si="5"/>
        <v>1</v>
      </c>
      <c r="P96" s="43" t="str">
        <f>VLOOKUP(C96,Entidades!$A$1:$B$63,2,0)</f>
        <v>16 Carceles</v>
      </c>
    </row>
    <row r="97" spans="1:16" s="43" customFormat="1" ht="51" hidden="1" customHeight="1" x14ac:dyDescent="0.25">
      <c r="A97" s="42" t="str">
        <f t="shared" si="4"/>
        <v xml:space="preserve">EPMSC El Pedregal, en Medellín. </v>
      </c>
      <c r="B97" s="48" t="s">
        <v>427</v>
      </c>
      <c r="C97" s="58" t="s">
        <v>365</v>
      </c>
      <c r="D97" s="44" t="s">
        <v>191</v>
      </c>
      <c r="E97" s="48" t="s">
        <v>380</v>
      </c>
      <c r="F97" s="44"/>
      <c r="G97" s="44"/>
      <c r="H97" s="47"/>
      <c r="I97" s="45"/>
      <c r="J97" s="45"/>
      <c r="K97" s="45"/>
      <c r="M97" s="43" t="str">
        <f>VLOOKUP(B97,Ordenes!$A$2:$C$200,3,0)</f>
        <v>SI</v>
      </c>
      <c r="N97" s="43" t="str">
        <f>VLOOKUP(B97,Ordenes!$A$2:$C$300,3,0)</f>
        <v>SI</v>
      </c>
      <c r="O97" s="43">
        <f t="shared" si="5"/>
        <v>1</v>
      </c>
      <c r="P97" s="43" t="str">
        <f>VLOOKUP(C97,Entidades!$A$1:$B$63,2,0)</f>
        <v>16 Carceles</v>
      </c>
    </row>
    <row r="98" spans="1:16" s="43" customFormat="1" ht="76.5" hidden="1" customHeight="1" x14ac:dyDescent="0.25">
      <c r="A98" s="42" t="str">
        <f t="shared" si="4"/>
        <v>EPMSC La Modelo, en Bogotá.</v>
      </c>
      <c r="B98" s="48" t="s">
        <v>142</v>
      </c>
      <c r="C98" s="48" t="s">
        <v>366</v>
      </c>
      <c r="D98" s="49" t="s">
        <v>424</v>
      </c>
      <c r="E98" s="48" t="s">
        <v>381</v>
      </c>
      <c r="F98" s="48" t="s">
        <v>302</v>
      </c>
      <c r="G98" s="48" t="s">
        <v>57</v>
      </c>
      <c r="H98" s="50">
        <v>365</v>
      </c>
      <c r="I98" s="51">
        <f>H98+'Fecha Notificación'!$A$2</f>
        <v>42833</v>
      </c>
      <c r="J98" s="52"/>
      <c r="K98" s="52"/>
      <c r="M98" s="43" t="str">
        <f>VLOOKUP(B98,Ordenes!$A$2:$C$200,3,0)</f>
        <v>SI</v>
      </c>
      <c r="N98" s="43" t="str">
        <f>VLOOKUP(B98,Ordenes!$A$2:$C$300,3,0)</f>
        <v>SI</v>
      </c>
      <c r="O98" s="43">
        <f t="shared" si="5"/>
        <v>1</v>
      </c>
      <c r="P98" s="43" t="str">
        <f>VLOOKUP(C98,Entidades!$A$1:$B$63,2,0)</f>
        <v>16 Carceles</v>
      </c>
    </row>
    <row r="99" spans="1:16" s="43" customFormat="1" ht="76.5" hidden="1" customHeight="1" x14ac:dyDescent="0.25">
      <c r="A99" s="42" t="str">
        <f t="shared" ref="A99:A130" si="6">C99</f>
        <v>EPMSC La Modelo, en Bogotá.</v>
      </c>
      <c r="B99" s="48" t="s">
        <v>143</v>
      </c>
      <c r="C99" s="48" t="s">
        <v>366</v>
      </c>
      <c r="D99" s="49" t="s">
        <v>425</v>
      </c>
      <c r="E99" s="48" t="s">
        <v>384</v>
      </c>
      <c r="F99" s="48" t="s">
        <v>386</v>
      </c>
      <c r="G99" s="48" t="s">
        <v>60</v>
      </c>
      <c r="H99" s="54"/>
      <c r="I99" s="51">
        <f>H99+'Fecha Notificación'!$A$2</f>
        <v>42468</v>
      </c>
      <c r="J99" s="52"/>
      <c r="K99" s="52"/>
      <c r="M99" s="43" t="str">
        <f>VLOOKUP(B99,Ordenes!$A$2:$C$200,3,0)</f>
        <v>SI</v>
      </c>
      <c r="N99" s="43" t="str">
        <f>VLOOKUP(B99,Ordenes!$A$2:$C$300,3,0)</f>
        <v>SI</v>
      </c>
      <c r="O99" s="43">
        <f t="shared" ref="O99:O130" si="7">IF(C99&lt;&gt;"",1,0)</f>
        <v>1</v>
      </c>
      <c r="P99" s="43" t="str">
        <f>VLOOKUP(C99,Entidades!$A$1:$B$63,2,0)</f>
        <v>16 Carceles</v>
      </c>
    </row>
    <row r="100" spans="1:16" s="43" customFormat="1" ht="38.25" hidden="1" customHeight="1" x14ac:dyDescent="0.25">
      <c r="A100" s="42" t="str">
        <f t="shared" si="6"/>
        <v>EPMSC La Modelo, en Bogotá.</v>
      </c>
      <c r="B100" s="48" t="s">
        <v>198</v>
      </c>
      <c r="C100" s="48" t="s">
        <v>366</v>
      </c>
      <c r="D100" s="48" t="s">
        <v>197</v>
      </c>
      <c r="E100" s="48" t="s">
        <v>381</v>
      </c>
      <c r="F100" s="48" t="s">
        <v>273</v>
      </c>
      <c r="G100" s="48"/>
      <c r="H100" s="50"/>
      <c r="I100" s="51">
        <f>H100+'Fecha Notificación'!$A$2</f>
        <v>42468</v>
      </c>
      <c r="J100" s="52"/>
      <c r="K100" s="52"/>
      <c r="M100" s="43" t="str">
        <f>VLOOKUP(B100,Ordenes!$A$2:$C$200,3,0)</f>
        <v>SI</v>
      </c>
      <c r="N100" s="43" t="str">
        <f>VLOOKUP(B100,Ordenes!$A$2:$C$300,3,0)</f>
        <v>SI</v>
      </c>
      <c r="O100" s="43">
        <f t="shared" si="7"/>
        <v>1</v>
      </c>
      <c r="P100" s="43" t="str">
        <f>VLOOKUP(C100,Entidades!$A$1:$B$63,2,0)</f>
        <v>16 Carceles</v>
      </c>
    </row>
    <row r="101" spans="1:16" s="43" customFormat="1" ht="38.25" hidden="1" customHeight="1" x14ac:dyDescent="0.25">
      <c r="A101" s="42" t="str">
        <f t="shared" si="6"/>
        <v>EPMSC La Modelo, en Bogotá.</v>
      </c>
      <c r="B101" s="48" t="s">
        <v>427</v>
      </c>
      <c r="C101" s="58" t="s">
        <v>366</v>
      </c>
      <c r="D101" s="44" t="s">
        <v>191</v>
      </c>
      <c r="E101" s="48" t="s">
        <v>380</v>
      </c>
      <c r="F101" s="44"/>
      <c r="G101" s="44"/>
      <c r="H101" s="47"/>
      <c r="I101" s="45"/>
      <c r="J101" s="45"/>
      <c r="K101" s="45"/>
      <c r="M101" s="43" t="str">
        <f>VLOOKUP(B101,Ordenes!$A$2:$C$200,3,0)</f>
        <v>SI</v>
      </c>
      <c r="N101" s="43" t="str">
        <f>VLOOKUP(B101,Ordenes!$A$2:$C$300,3,0)</f>
        <v>SI</v>
      </c>
      <c r="O101" s="43">
        <f t="shared" si="7"/>
        <v>1</v>
      </c>
      <c r="P101" s="43" t="str">
        <f>VLOOKUP(C101,Entidades!$A$1:$B$63,2,0)</f>
        <v>16 Carceles</v>
      </c>
    </row>
    <row r="102" spans="1:16" s="43" customFormat="1" ht="76.5" hidden="1" customHeight="1" x14ac:dyDescent="0.25">
      <c r="A102" s="42" t="str">
        <f t="shared" si="6"/>
        <v>EPMSC La Vega de Sincelejo.</v>
      </c>
      <c r="B102" s="48" t="s">
        <v>142</v>
      </c>
      <c r="C102" s="48" t="s">
        <v>375</v>
      </c>
      <c r="D102" s="49" t="s">
        <v>424</v>
      </c>
      <c r="E102" s="48" t="s">
        <v>381</v>
      </c>
      <c r="F102" s="48" t="s">
        <v>302</v>
      </c>
      <c r="G102" s="48" t="s">
        <v>57</v>
      </c>
      <c r="H102" s="50">
        <v>365</v>
      </c>
      <c r="I102" s="51">
        <f>H102+'Fecha Notificación'!$A$2</f>
        <v>42833</v>
      </c>
      <c r="J102" s="52"/>
      <c r="K102" s="52"/>
      <c r="M102" s="43" t="str">
        <f>VLOOKUP(B102,Ordenes!$A$2:$C$200,3,0)</f>
        <v>SI</v>
      </c>
      <c r="N102" s="43" t="str">
        <f>VLOOKUP(B102,Ordenes!$A$2:$C$300,3,0)</f>
        <v>SI</v>
      </c>
      <c r="O102" s="43">
        <f t="shared" si="7"/>
        <v>1</v>
      </c>
      <c r="P102" s="43" t="str">
        <f>VLOOKUP(C102,Entidades!$A$1:$B$63,2,0)</f>
        <v>16 Carceles</v>
      </c>
    </row>
    <row r="103" spans="1:16" s="43" customFormat="1" ht="76.5" hidden="1" customHeight="1" x14ac:dyDescent="0.25">
      <c r="A103" s="42" t="str">
        <f t="shared" si="6"/>
        <v>EPMSC La Vega de Sincelejo.</v>
      </c>
      <c r="B103" s="48" t="s">
        <v>143</v>
      </c>
      <c r="C103" s="48" t="s">
        <v>375</v>
      </c>
      <c r="D103" s="49" t="s">
        <v>425</v>
      </c>
      <c r="E103" s="48" t="s">
        <v>384</v>
      </c>
      <c r="F103" s="48" t="s">
        <v>386</v>
      </c>
      <c r="G103" s="48" t="s">
        <v>60</v>
      </c>
      <c r="H103" s="54"/>
      <c r="I103" s="51">
        <f>H103+'Fecha Notificación'!$A$2</f>
        <v>42468</v>
      </c>
      <c r="J103" s="52"/>
      <c r="K103" s="52"/>
      <c r="M103" s="43" t="str">
        <f>VLOOKUP(B103,Ordenes!$A$2:$C$200,3,0)</f>
        <v>SI</v>
      </c>
      <c r="N103" s="43" t="str">
        <f>VLOOKUP(B103,Ordenes!$A$2:$C$300,3,0)</f>
        <v>SI</v>
      </c>
      <c r="O103" s="43">
        <f t="shared" si="7"/>
        <v>1</v>
      </c>
      <c r="P103" s="43" t="str">
        <f>VLOOKUP(C103,Entidades!$A$1:$B$63,2,0)</f>
        <v>16 Carceles</v>
      </c>
    </row>
    <row r="104" spans="1:16" s="43" customFormat="1" ht="38.25" hidden="1" customHeight="1" x14ac:dyDescent="0.25">
      <c r="A104" s="42" t="str">
        <f t="shared" si="6"/>
        <v>EPMSC La Vega de Sincelejo.</v>
      </c>
      <c r="B104" s="48" t="s">
        <v>198</v>
      </c>
      <c r="C104" s="48" t="s">
        <v>375</v>
      </c>
      <c r="D104" s="48" t="s">
        <v>197</v>
      </c>
      <c r="E104" s="48" t="s">
        <v>381</v>
      </c>
      <c r="F104" s="48" t="s">
        <v>273</v>
      </c>
      <c r="G104" s="48"/>
      <c r="H104" s="50"/>
      <c r="I104" s="51">
        <f>H104+'Fecha Notificación'!$A$2</f>
        <v>42468</v>
      </c>
      <c r="J104" s="52"/>
      <c r="K104" s="52"/>
      <c r="M104" s="43" t="str">
        <f>VLOOKUP(B104,Ordenes!$A$2:$C$200,3,0)</f>
        <v>SI</v>
      </c>
      <c r="N104" s="43" t="str">
        <f>VLOOKUP(B104,Ordenes!$A$2:$C$300,3,0)</f>
        <v>SI</v>
      </c>
      <c r="O104" s="43">
        <f t="shared" si="7"/>
        <v>1</v>
      </c>
      <c r="P104" s="43" t="str">
        <f>VLOOKUP(C104,Entidades!$A$1:$B$63,2,0)</f>
        <v>16 Carceles</v>
      </c>
    </row>
    <row r="105" spans="1:16" s="43" customFormat="1" ht="38.25" hidden="1" customHeight="1" x14ac:dyDescent="0.25">
      <c r="A105" s="42" t="str">
        <f t="shared" si="6"/>
        <v>EPMSC La Vega de Sincelejo.</v>
      </c>
      <c r="B105" s="48" t="s">
        <v>427</v>
      </c>
      <c r="C105" s="58" t="s">
        <v>375</v>
      </c>
      <c r="D105" s="44" t="s">
        <v>191</v>
      </c>
      <c r="E105" s="48" t="s">
        <v>380</v>
      </c>
      <c r="F105" s="44"/>
      <c r="G105" s="44"/>
      <c r="H105" s="47"/>
      <c r="I105" s="45"/>
      <c r="J105" s="45"/>
      <c r="K105" s="45"/>
      <c r="M105" s="43" t="str">
        <f>VLOOKUP(B105,Ordenes!$A$2:$C$200,3,0)</f>
        <v>SI</v>
      </c>
      <c r="N105" s="43" t="str">
        <f>VLOOKUP(B105,Ordenes!$A$2:$C$300,3,0)</f>
        <v>SI</v>
      </c>
      <c r="O105" s="43">
        <f t="shared" si="7"/>
        <v>1</v>
      </c>
      <c r="P105" s="43" t="str">
        <f>VLOOKUP(C105,Entidades!$A$1:$B$63,2,0)</f>
        <v>16 Carceles</v>
      </c>
    </row>
    <row r="106" spans="1:16" s="43" customFormat="1" ht="76.5" hidden="1" customHeight="1" x14ac:dyDescent="0.25">
      <c r="A106" s="42" t="str">
        <f t="shared" si="6"/>
        <v>EPMSC, Cárcel Modelo de Bucaramanga.</v>
      </c>
      <c r="B106" s="48" t="s">
        <v>142</v>
      </c>
      <c r="C106" s="48" t="s">
        <v>362</v>
      </c>
      <c r="D106" s="49" t="s">
        <v>424</v>
      </c>
      <c r="E106" s="48" t="s">
        <v>381</v>
      </c>
      <c r="F106" s="48" t="s">
        <v>302</v>
      </c>
      <c r="G106" s="48" t="s">
        <v>57</v>
      </c>
      <c r="H106" s="50">
        <v>365</v>
      </c>
      <c r="I106" s="51">
        <f>H106+'Fecha Notificación'!$A$2</f>
        <v>42833</v>
      </c>
      <c r="J106" s="52"/>
      <c r="K106" s="52"/>
      <c r="M106" s="43" t="str">
        <f>VLOOKUP(B106,Ordenes!$A$2:$C$200,3,0)</f>
        <v>SI</v>
      </c>
      <c r="N106" s="43" t="str">
        <f>VLOOKUP(B106,Ordenes!$A$2:$C$300,3,0)</f>
        <v>SI</v>
      </c>
      <c r="O106" s="43">
        <f t="shared" si="7"/>
        <v>1</v>
      </c>
      <c r="P106" s="43" t="str">
        <f>VLOOKUP(C106,Entidades!$A$1:$B$63,2,0)</f>
        <v>16 Carceles</v>
      </c>
    </row>
    <row r="107" spans="1:16" s="43" customFormat="1" ht="76.5" hidden="1" customHeight="1" x14ac:dyDescent="0.25">
      <c r="A107" s="42" t="str">
        <f t="shared" si="6"/>
        <v>EPMSC, Cárcel Modelo de Bucaramanga.</v>
      </c>
      <c r="B107" s="48" t="s">
        <v>143</v>
      </c>
      <c r="C107" s="48" t="s">
        <v>362</v>
      </c>
      <c r="D107" s="49" t="s">
        <v>425</v>
      </c>
      <c r="E107" s="48" t="s">
        <v>384</v>
      </c>
      <c r="F107" s="48" t="s">
        <v>386</v>
      </c>
      <c r="G107" s="48" t="s">
        <v>60</v>
      </c>
      <c r="H107" s="54"/>
      <c r="I107" s="51">
        <f>H107+'Fecha Notificación'!$A$2</f>
        <v>42468</v>
      </c>
      <c r="J107" s="52"/>
      <c r="K107" s="52"/>
      <c r="M107" s="43" t="str">
        <f>VLOOKUP(B107,Ordenes!$A$2:$C$200,3,0)</f>
        <v>SI</v>
      </c>
      <c r="N107" s="43" t="str">
        <f>VLOOKUP(B107,Ordenes!$A$2:$C$300,3,0)</f>
        <v>SI</v>
      </c>
      <c r="O107" s="43">
        <f t="shared" si="7"/>
        <v>1</v>
      </c>
      <c r="P107" s="43" t="str">
        <f>VLOOKUP(C107,Entidades!$A$1:$B$63,2,0)</f>
        <v>16 Carceles</v>
      </c>
    </row>
    <row r="108" spans="1:16" s="43" customFormat="1" ht="63.75" hidden="1" customHeight="1" x14ac:dyDescent="0.25">
      <c r="A108" s="42" t="str">
        <f t="shared" si="6"/>
        <v>EPMSC, Cárcel Modelo de Bucaramanga.</v>
      </c>
      <c r="B108" s="48" t="s">
        <v>198</v>
      </c>
      <c r="C108" s="48" t="s">
        <v>362</v>
      </c>
      <c r="D108" s="48" t="s">
        <v>197</v>
      </c>
      <c r="E108" s="48" t="s">
        <v>381</v>
      </c>
      <c r="F108" s="48" t="s">
        <v>273</v>
      </c>
      <c r="G108" s="48"/>
      <c r="H108" s="50"/>
      <c r="I108" s="51">
        <f>H108+'Fecha Notificación'!$A$2</f>
        <v>42468</v>
      </c>
      <c r="J108" s="52"/>
      <c r="K108" s="52"/>
      <c r="M108" s="43" t="str">
        <f>VLOOKUP(B108,Ordenes!$A$2:$C$200,3,0)</f>
        <v>SI</v>
      </c>
      <c r="N108" s="43" t="str">
        <f>VLOOKUP(B108,Ordenes!$A$2:$C$300,3,0)</f>
        <v>SI</v>
      </c>
      <c r="O108" s="43">
        <f t="shared" si="7"/>
        <v>1</v>
      </c>
      <c r="P108" s="43" t="str">
        <f>VLOOKUP(C108,Entidades!$A$1:$B$63,2,0)</f>
        <v>16 Carceles</v>
      </c>
    </row>
    <row r="109" spans="1:16" s="43" customFormat="1" ht="63.75" hidden="1" customHeight="1" x14ac:dyDescent="0.25">
      <c r="A109" s="42" t="str">
        <f t="shared" si="6"/>
        <v>EPMSC, Cárcel Modelo de Bucaramanga.</v>
      </c>
      <c r="B109" s="48" t="s">
        <v>427</v>
      </c>
      <c r="C109" s="58" t="s">
        <v>362</v>
      </c>
      <c r="D109" s="44" t="s">
        <v>191</v>
      </c>
      <c r="E109" s="48" t="s">
        <v>380</v>
      </c>
      <c r="F109" s="44"/>
      <c r="G109" s="44"/>
      <c r="H109" s="47"/>
      <c r="I109" s="45"/>
      <c r="J109" s="45"/>
      <c r="K109" s="45"/>
      <c r="M109" s="43" t="str">
        <f>VLOOKUP(B109,Ordenes!$A$2:$C$200,3,0)</f>
        <v>SI</v>
      </c>
      <c r="N109" s="43" t="str">
        <f>VLOOKUP(B109,Ordenes!$A$2:$C$300,3,0)</f>
        <v>SI</v>
      </c>
      <c r="O109" s="43">
        <f t="shared" si="7"/>
        <v>1</v>
      </c>
      <c r="P109" s="43" t="str">
        <f>VLOOKUP(C109,Entidades!$A$1:$B$63,2,0)</f>
        <v>16 Carceles</v>
      </c>
    </row>
    <row r="110" spans="1:16" s="43" customFormat="1" ht="63.75" hidden="1" customHeight="1" x14ac:dyDescent="0.25">
      <c r="A110" s="42" t="str">
        <f t="shared" si="6"/>
        <v>Fiscalía</v>
      </c>
      <c r="B110" s="48" t="s">
        <v>75</v>
      </c>
      <c r="C110" s="48" t="s">
        <v>8</v>
      </c>
      <c r="D110" s="53" t="s">
        <v>22</v>
      </c>
      <c r="E110" s="48" t="s">
        <v>380</v>
      </c>
      <c r="F110" s="48"/>
      <c r="G110" s="53"/>
      <c r="H110" s="54"/>
      <c r="I110" s="51">
        <f>H110+'Fecha Notificación'!$A$2</f>
        <v>42468</v>
      </c>
      <c r="J110" s="56"/>
      <c r="K110" s="52"/>
      <c r="M110" s="43" t="str">
        <f>VLOOKUP(B110,Ordenes!$A$2:$C$200,3,0)</f>
        <v>SI</v>
      </c>
      <c r="N110" s="43" t="str">
        <f>VLOOKUP(B110,Ordenes!$A$2:$C$300,3,0)</f>
        <v>SI</v>
      </c>
      <c r="O110" s="43">
        <f t="shared" si="7"/>
        <v>1</v>
      </c>
      <c r="P110" s="43" t="str">
        <f>VLOOKUP(C110,Entidades!$A$1:$B$63,2,0)</f>
        <v>Fiscalía</v>
      </c>
    </row>
    <row r="111" spans="1:16" s="43" customFormat="1" ht="38.25" hidden="1" customHeight="1" x14ac:dyDescent="0.25">
      <c r="A111" s="42" t="str">
        <f t="shared" si="6"/>
        <v>Fiscalía</v>
      </c>
      <c r="B111" s="48" t="s">
        <v>74</v>
      </c>
      <c r="C111" s="48" t="s">
        <v>8</v>
      </c>
      <c r="D111" s="53" t="s">
        <v>614</v>
      </c>
      <c r="E111" s="48" t="s">
        <v>380</v>
      </c>
      <c r="F111" s="48"/>
      <c r="G111" s="53"/>
      <c r="H111" s="54"/>
      <c r="I111" s="51">
        <f>H111+'Fecha Notificación'!$A$2</f>
        <v>42468</v>
      </c>
      <c r="J111" s="55"/>
      <c r="K111" s="52"/>
      <c r="M111" s="43" t="str">
        <f>VLOOKUP(B111,Ordenes!$A$2:$C$200,3,0)</f>
        <v>SI</v>
      </c>
      <c r="N111" s="43" t="str">
        <f>VLOOKUP(B111,Ordenes!$A$2:$C$300,3,0)</f>
        <v>SI</v>
      </c>
      <c r="O111" s="43">
        <f t="shared" si="7"/>
        <v>1</v>
      </c>
      <c r="P111" s="43" t="str">
        <f>VLOOKUP(C111,Entidades!$A$1:$B$63,2,0)</f>
        <v>Fiscalía</v>
      </c>
    </row>
    <row r="112" spans="1:16" s="43" customFormat="1" ht="38.25" hidden="1" customHeight="1" x14ac:dyDescent="0.25">
      <c r="A112" s="42" t="str">
        <f t="shared" si="6"/>
        <v>Fiscalía</v>
      </c>
      <c r="B112" s="48" t="s">
        <v>155</v>
      </c>
      <c r="C112" s="48" t="s">
        <v>8</v>
      </c>
      <c r="D112" s="48" t="s">
        <v>154</v>
      </c>
      <c r="E112" s="48" t="s">
        <v>380</v>
      </c>
      <c r="F112" s="48"/>
      <c r="G112" s="48"/>
      <c r="H112" s="50"/>
      <c r="I112" s="51">
        <f>H112+'Fecha Notificación'!$A$2</f>
        <v>42468</v>
      </c>
      <c r="J112" s="52"/>
      <c r="K112" s="52"/>
      <c r="M112" s="43" t="str">
        <f>VLOOKUP(B112,Ordenes!$A$2:$C$200,3,0)</f>
        <v>SI</v>
      </c>
      <c r="N112" s="43" t="str">
        <f>VLOOKUP(B112,Ordenes!$A$2:$C$300,3,0)</f>
        <v>SI</v>
      </c>
      <c r="O112" s="43">
        <f t="shared" si="7"/>
        <v>1</v>
      </c>
      <c r="P112" s="43" t="str">
        <f>VLOOKUP(C112,Entidades!$A$1:$B$63,2,0)</f>
        <v>Fiscalía</v>
      </c>
    </row>
    <row r="113" spans="1:16" s="43" customFormat="1" ht="51" hidden="1" customHeight="1" x14ac:dyDescent="0.25">
      <c r="A113" s="42" t="str">
        <f t="shared" si="6"/>
        <v>Grupo de Seguimiento Defensoría</v>
      </c>
      <c r="B113" s="48" t="s">
        <v>434</v>
      </c>
      <c r="C113" s="48" t="s">
        <v>99</v>
      </c>
      <c r="D113" s="53" t="s">
        <v>100</v>
      </c>
      <c r="E113" s="48" t="s">
        <v>380</v>
      </c>
      <c r="F113" s="48"/>
      <c r="G113" s="48" t="s">
        <v>101</v>
      </c>
      <c r="H113" s="50"/>
      <c r="I113" s="51">
        <f>H113+'Fecha Notificación'!$A$2</f>
        <v>42468</v>
      </c>
      <c r="J113" s="56"/>
      <c r="K113" s="52"/>
      <c r="M113" s="43" t="str">
        <f>VLOOKUP(B113,Ordenes!$A$2:$C$200,3,0)</f>
        <v>SI</v>
      </c>
      <c r="N113" s="43" t="str">
        <f>VLOOKUP(B113,Ordenes!$A$2:$C$300,3,0)</f>
        <v>SI</v>
      </c>
      <c r="O113" s="43">
        <f t="shared" si="7"/>
        <v>1</v>
      </c>
      <c r="P113" s="43" t="str">
        <f>VLOOKUP(C113,Entidades!$A$1:$B$63,2,0)</f>
        <v>Grupo de Seguimiento Defensoría</v>
      </c>
    </row>
    <row r="114" spans="1:16" s="43" customFormat="1" ht="51" hidden="1" customHeight="1" x14ac:dyDescent="0.25">
      <c r="A114" s="42" t="str">
        <f t="shared" si="6"/>
        <v>INPEC</v>
      </c>
      <c r="B114" s="48" t="s">
        <v>79</v>
      </c>
      <c r="C114" s="48" t="s">
        <v>12</v>
      </c>
      <c r="D114" s="53" t="s">
        <v>412</v>
      </c>
      <c r="E114" s="48" t="s">
        <v>380</v>
      </c>
      <c r="F114" s="48"/>
      <c r="G114" s="53" t="s">
        <v>50</v>
      </c>
      <c r="H114" s="54">
        <v>730</v>
      </c>
      <c r="I114" s="51">
        <f>H114+'Fecha Notificación'!$A$2</f>
        <v>43198</v>
      </c>
      <c r="J114" s="55"/>
      <c r="K114" s="52"/>
      <c r="M114" s="43" t="str">
        <f>VLOOKUP(B114,Ordenes!$A$2:$C$200,3,0)</f>
        <v>SI</v>
      </c>
      <c r="N114" s="43" t="str">
        <f>VLOOKUP(B114,Ordenes!$A$2:$C$300,3,0)</f>
        <v>SI</v>
      </c>
      <c r="O114" s="43">
        <f t="shared" si="7"/>
        <v>1</v>
      </c>
      <c r="P114" s="43" t="str">
        <f>VLOOKUP(C114,Entidades!$A$1:$B$63,2,0)</f>
        <v>INPEC</v>
      </c>
    </row>
    <row r="115" spans="1:16" s="43" customFormat="1" ht="63.75" hidden="1" customHeight="1" x14ac:dyDescent="0.25">
      <c r="A115" s="42" t="str">
        <f t="shared" si="6"/>
        <v>INPEC</v>
      </c>
      <c r="B115" s="48" t="s">
        <v>89</v>
      </c>
      <c r="C115" s="48" t="s">
        <v>12</v>
      </c>
      <c r="D115" s="48" t="s">
        <v>417</v>
      </c>
      <c r="E115" s="48" t="s">
        <v>381</v>
      </c>
      <c r="F115" s="48" t="s">
        <v>273</v>
      </c>
      <c r="G115" s="53" t="s">
        <v>51</v>
      </c>
      <c r="H115" s="54">
        <f>15*30</f>
        <v>450</v>
      </c>
      <c r="I115" s="51">
        <f>H115+'Fecha Notificación'!$A$2</f>
        <v>42918</v>
      </c>
      <c r="J115" s="52"/>
      <c r="K115" s="52"/>
      <c r="M115" s="43" t="str">
        <f>VLOOKUP(B115,Ordenes!$A$2:$C$200,3,0)</f>
        <v>SI</v>
      </c>
      <c r="N115" s="43" t="str">
        <f>VLOOKUP(B115,Ordenes!$A$2:$C$300,3,0)</f>
        <v>SI</v>
      </c>
      <c r="O115" s="43">
        <f t="shared" si="7"/>
        <v>1</v>
      </c>
      <c r="P115" s="43" t="str">
        <f>VLOOKUP(C115,Entidades!$A$1:$B$63,2,0)</f>
        <v>INPEC</v>
      </c>
    </row>
    <row r="116" spans="1:16" s="43" customFormat="1" ht="38.25" hidden="1" customHeight="1" x14ac:dyDescent="0.25">
      <c r="A116" s="42" t="str">
        <f t="shared" si="6"/>
        <v>INPEC</v>
      </c>
      <c r="B116" s="48" t="s">
        <v>90</v>
      </c>
      <c r="C116" s="48" t="s">
        <v>12</v>
      </c>
      <c r="D116" s="53" t="s">
        <v>418</v>
      </c>
      <c r="E116" s="48" t="s">
        <v>381</v>
      </c>
      <c r="F116" s="48" t="s">
        <v>273</v>
      </c>
      <c r="G116" s="53" t="s">
        <v>52</v>
      </c>
      <c r="H116" s="54">
        <v>180</v>
      </c>
      <c r="I116" s="51">
        <f>H116+'Fecha Notificación'!$A$2</f>
        <v>42648</v>
      </c>
      <c r="J116" s="52"/>
      <c r="K116" s="52"/>
      <c r="M116" s="43" t="str">
        <f>VLOOKUP(B116,Ordenes!$A$2:$C$200,3,0)</f>
        <v>SI</v>
      </c>
      <c r="N116" s="43" t="str">
        <f>VLOOKUP(B116,Ordenes!$A$2:$C$300,3,0)</f>
        <v>SI</v>
      </c>
      <c r="O116" s="43">
        <f t="shared" si="7"/>
        <v>1</v>
      </c>
      <c r="P116" s="43" t="str">
        <f>VLOOKUP(C116,Entidades!$A$1:$B$63,2,0)</f>
        <v>INPEC</v>
      </c>
    </row>
    <row r="117" spans="1:16" s="43" customFormat="1" ht="63.75" hidden="1" customHeight="1" x14ac:dyDescent="0.25">
      <c r="A117" s="42" t="str">
        <f t="shared" si="6"/>
        <v>INPEC</v>
      </c>
      <c r="B117" s="48" t="s">
        <v>92</v>
      </c>
      <c r="C117" s="48" t="s">
        <v>12</v>
      </c>
      <c r="D117" s="48" t="s">
        <v>419</v>
      </c>
      <c r="E117" s="48" t="s">
        <v>381</v>
      </c>
      <c r="F117" s="48" t="s">
        <v>273</v>
      </c>
      <c r="G117" s="48" t="s">
        <v>53</v>
      </c>
      <c r="H117" s="50"/>
      <c r="I117" s="51">
        <f>H117+'Fecha Notificación'!$A$2</f>
        <v>42468</v>
      </c>
      <c r="J117" s="55"/>
      <c r="K117" s="52"/>
      <c r="M117" s="43" t="str">
        <f>VLOOKUP(B117,Ordenes!$A$2:$C$200,3,0)</f>
        <v>SI</v>
      </c>
      <c r="N117" s="43" t="str">
        <f>VLOOKUP(B117,Ordenes!$A$2:$C$300,3,0)</f>
        <v>SI</v>
      </c>
      <c r="O117" s="43">
        <f t="shared" si="7"/>
        <v>1</v>
      </c>
      <c r="P117" s="43" t="str">
        <f>VLOOKUP(C117,Entidades!$A$1:$B$63,2,0)</f>
        <v>INPEC</v>
      </c>
    </row>
    <row r="118" spans="1:16" s="43" customFormat="1" ht="76.5" hidden="1" customHeight="1" x14ac:dyDescent="0.25">
      <c r="A118" s="42" t="str">
        <f t="shared" si="6"/>
        <v>INPEC</v>
      </c>
      <c r="B118" s="48" t="s">
        <v>93</v>
      </c>
      <c r="C118" s="48" t="s">
        <v>12</v>
      </c>
      <c r="D118" s="48" t="s">
        <v>420</v>
      </c>
      <c r="E118" s="48" t="s">
        <v>381</v>
      </c>
      <c r="F118" s="48" t="s">
        <v>273</v>
      </c>
      <c r="G118" s="48"/>
      <c r="H118" s="50"/>
      <c r="I118" s="51">
        <f>H118+'Fecha Notificación'!$A$2</f>
        <v>42468</v>
      </c>
      <c r="J118" s="52"/>
      <c r="K118" s="52"/>
      <c r="M118" s="43" t="str">
        <f>VLOOKUP(B118,Ordenes!$A$2:$C$200,3,0)</f>
        <v>SI</v>
      </c>
      <c r="N118" s="43" t="str">
        <f>VLOOKUP(B118,Ordenes!$A$2:$C$300,3,0)</f>
        <v>SI</v>
      </c>
      <c r="O118" s="43">
        <f t="shared" si="7"/>
        <v>1</v>
      </c>
      <c r="P118" s="43" t="str">
        <f>VLOOKUP(C118,Entidades!$A$1:$B$63,2,0)</f>
        <v>INPEC</v>
      </c>
    </row>
    <row r="119" spans="1:16" s="43" customFormat="1" ht="76.5" hidden="1" customHeight="1" x14ac:dyDescent="0.25">
      <c r="A119" s="42" t="str">
        <f t="shared" si="6"/>
        <v>INPEC</v>
      </c>
      <c r="B119" s="48" t="s">
        <v>95</v>
      </c>
      <c r="C119" s="48" t="s">
        <v>12</v>
      </c>
      <c r="D119" s="53" t="s">
        <v>421</v>
      </c>
      <c r="E119" s="48" t="s">
        <v>383</v>
      </c>
      <c r="F119" s="48" t="s">
        <v>278</v>
      </c>
      <c r="G119" s="48" t="s">
        <v>54</v>
      </c>
      <c r="H119" s="50">
        <v>365</v>
      </c>
      <c r="I119" s="51">
        <f>H119+'Fecha Notificación'!$A$2</f>
        <v>42833</v>
      </c>
      <c r="J119" s="55"/>
      <c r="K119" s="52"/>
      <c r="M119" s="43" t="str">
        <f>VLOOKUP(B119,Ordenes!$A$2:$C$200,3,0)</f>
        <v>SI</v>
      </c>
      <c r="N119" s="43" t="str">
        <f>VLOOKUP(B119,Ordenes!$A$2:$C$300,3,0)</f>
        <v>SI</v>
      </c>
      <c r="O119" s="43">
        <f t="shared" si="7"/>
        <v>1</v>
      </c>
      <c r="P119" s="43" t="str">
        <f>VLOOKUP(C119,Entidades!$A$1:$B$63,2,0)</f>
        <v>INPEC</v>
      </c>
    </row>
    <row r="120" spans="1:16" s="43" customFormat="1" ht="38.25" hidden="1" customHeight="1" x14ac:dyDescent="0.25">
      <c r="A120" s="42" t="str">
        <f t="shared" si="6"/>
        <v>INPEC</v>
      </c>
      <c r="B120" s="48" t="s">
        <v>138</v>
      </c>
      <c r="C120" s="48" t="s">
        <v>12</v>
      </c>
      <c r="D120" s="49" t="s">
        <v>423</v>
      </c>
      <c r="E120" s="48" t="s">
        <v>383</v>
      </c>
      <c r="F120" s="48" t="s">
        <v>278</v>
      </c>
      <c r="G120" s="48" t="s">
        <v>55</v>
      </c>
      <c r="H120" s="50">
        <v>365</v>
      </c>
      <c r="I120" s="51">
        <f>H120+'Fecha Notificación'!$A$2</f>
        <v>42833</v>
      </c>
      <c r="J120" s="52"/>
      <c r="K120" s="52"/>
      <c r="M120" s="43" t="str">
        <f>VLOOKUP(B120,Ordenes!$A$2:$C$200,3,0)</f>
        <v>SI</v>
      </c>
      <c r="N120" s="43" t="str">
        <f>VLOOKUP(B120,Ordenes!$A$2:$C$300,3,0)</f>
        <v>SI</v>
      </c>
      <c r="O120" s="43">
        <f t="shared" si="7"/>
        <v>1</v>
      </c>
      <c r="P120" s="43" t="str">
        <f>VLOOKUP(C120,Entidades!$A$1:$B$63,2,0)</f>
        <v>INPEC</v>
      </c>
    </row>
    <row r="121" spans="1:16" s="43" customFormat="1" ht="63.75" hidden="1" customHeight="1" x14ac:dyDescent="0.25">
      <c r="A121" s="42" t="str">
        <f t="shared" si="6"/>
        <v>INPEC</v>
      </c>
      <c r="B121" s="48" t="s">
        <v>139</v>
      </c>
      <c r="C121" s="48" t="s">
        <v>12</v>
      </c>
      <c r="D121" s="49" t="s">
        <v>442</v>
      </c>
      <c r="E121" s="48" t="s">
        <v>384</v>
      </c>
      <c r="F121" s="48" t="s">
        <v>389</v>
      </c>
      <c r="G121" s="48" t="s">
        <v>45</v>
      </c>
      <c r="H121" s="50"/>
      <c r="I121" s="51">
        <f>H121+'Fecha Notificación'!$A$2</f>
        <v>42468</v>
      </c>
      <c r="J121" s="52"/>
      <c r="K121" s="52"/>
      <c r="M121" s="43" t="str">
        <f>VLOOKUP(B121,Ordenes!$A$2:$C$200,3,0)</f>
        <v>SI</v>
      </c>
      <c r="N121" s="43" t="str">
        <f>VLOOKUP(B121,Ordenes!$A$2:$C$300,3,0)</f>
        <v>SI</v>
      </c>
      <c r="O121" s="43">
        <f t="shared" si="7"/>
        <v>1</v>
      </c>
      <c r="P121" s="43" t="str">
        <f>VLOOKUP(C121,Entidades!$A$1:$B$63,2,0)</f>
        <v>INPEC</v>
      </c>
    </row>
    <row r="122" spans="1:16" s="43" customFormat="1" ht="38.25" hidden="1" customHeight="1" x14ac:dyDescent="0.25">
      <c r="A122" s="42" t="str">
        <f t="shared" si="6"/>
        <v>INPEC</v>
      </c>
      <c r="B122" s="48" t="s">
        <v>140</v>
      </c>
      <c r="C122" s="48" t="s">
        <v>12</v>
      </c>
      <c r="D122" s="49" t="s">
        <v>441</v>
      </c>
      <c r="E122" s="48" t="s">
        <v>384</v>
      </c>
      <c r="F122" s="48" t="s">
        <v>275</v>
      </c>
      <c r="G122" s="48" t="s">
        <v>56</v>
      </c>
      <c r="H122" s="50">
        <v>90</v>
      </c>
      <c r="I122" s="51">
        <f>H122+'Fecha Notificación'!$A$2</f>
        <v>42558</v>
      </c>
      <c r="J122" s="52"/>
      <c r="K122" s="52"/>
      <c r="M122" s="43" t="str">
        <f>VLOOKUP(B122,Ordenes!$A$2:$C$200,3,0)</f>
        <v>SI</v>
      </c>
      <c r="N122" s="43" t="str">
        <f>VLOOKUP(B122,Ordenes!$A$2:$C$300,3,0)</f>
        <v>SI</v>
      </c>
      <c r="O122" s="43">
        <f t="shared" si="7"/>
        <v>1</v>
      </c>
      <c r="P122" s="43" t="str">
        <f>VLOOKUP(C122,Entidades!$A$1:$B$63,2,0)</f>
        <v>INPEC</v>
      </c>
    </row>
    <row r="123" spans="1:16" s="43" customFormat="1" ht="76.5" hidden="1" customHeight="1" x14ac:dyDescent="0.25">
      <c r="A123" s="42" t="str">
        <f t="shared" si="6"/>
        <v>INPEC</v>
      </c>
      <c r="B123" s="48" t="s">
        <v>142</v>
      </c>
      <c r="C123" s="48" t="s">
        <v>12</v>
      </c>
      <c r="D123" s="49" t="s">
        <v>424</v>
      </c>
      <c r="E123" s="48" t="s">
        <v>381</v>
      </c>
      <c r="F123" s="48" t="s">
        <v>302</v>
      </c>
      <c r="G123" s="48" t="s">
        <v>57</v>
      </c>
      <c r="H123" s="50">
        <v>365</v>
      </c>
      <c r="I123" s="51">
        <f>H123+'Fecha Notificación'!$A$2</f>
        <v>42833</v>
      </c>
      <c r="J123" s="52"/>
      <c r="K123" s="52"/>
      <c r="M123" s="43" t="str">
        <f>VLOOKUP(B123,Ordenes!$A$2:$C$200,3,0)</f>
        <v>SI</v>
      </c>
      <c r="N123" s="43" t="str">
        <f>VLOOKUP(B123,Ordenes!$A$2:$C$300,3,0)</f>
        <v>SI</v>
      </c>
      <c r="O123" s="43">
        <f t="shared" si="7"/>
        <v>1</v>
      </c>
      <c r="P123" s="43" t="str">
        <f>VLOOKUP(C123,Entidades!$A$1:$B$63,2,0)</f>
        <v>INPEC</v>
      </c>
    </row>
    <row r="124" spans="1:16" s="43" customFormat="1" ht="76.5" hidden="1" customHeight="1" x14ac:dyDescent="0.25">
      <c r="A124" s="42" t="str">
        <f t="shared" si="6"/>
        <v>INPEC</v>
      </c>
      <c r="B124" s="48" t="s">
        <v>143</v>
      </c>
      <c r="C124" s="48" t="s">
        <v>12</v>
      </c>
      <c r="D124" s="49" t="s">
        <v>425</v>
      </c>
      <c r="E124" s="48" t="s">
        <v>384</v>
      </c>
      <c r="F124" s="48" t="s">
        <v>386</v>
      </c>
      <c r="G124" s="48" t="s">
        <v>60</v>
      </c>
      <c r="H124" s="54"/>
      <c r="I124" s="51">
        <f>H124+'Fecha Notificación'!$A$2</f>
        <v>42468</v>
      </c>
      <c r="J124" s="52"/>
      <c r="K124" s="52"/>
      <c r="M124" s="43" t="str">
        <f>VLOOKUP(B124,Ordenes!$A$2:$C$200,3,0)</f>
        <v>SI</v>
      </c>
      <c r="N124" s="43" t="str">
        <f>VLOOKUP(B124,Ordenes!$A$2:$C$300,3,0)</f>
        <v>SI</v>
      </c>
      <c r="O124" s="43">
        <f t="shared" si="7"/>
        <v>1</v>
      </c>
      <c r="P124" s="43" t="str">
        <f>VLOOKUP(C124,Entidades!$A$1:$B$63,2,0)</f>
        <v>INPEC</v>
      </c>
    </row>
    <row r="125" spans="1:16" s="43" customFormat="1" ht="63.75" hidden="1" customHeight="1" x14ac:dyDescent="0.25">
      <c r="A125" s="42" t="str">
        <f t="shared" si="6"/>
        <v>INPEC</v>
      </c>
      <c r="B125" s="48" t="s">
        <v>144</v>
      </c>
      <c r="C125" s="48" t="s">
        <v>12</v>
      </c>
      <c r="D125" s="49" t="s">
        <v>440</v>
      </c>
      <c r="E125" s="48" t="s">
        <v>384</v>
      </c>
      <c r="F125" s="48" t="s">
        <v>294</v>
      </c>
      <c r="G125" s="48" t="s">
        <v>58</v>
      </c>
      <c r="H125" s="50">
        <v>90</v>
      </c>
      <c r="I125" s="51">
        <f>H125+'Fecha Notificación'!$A$2</f>
        <v>42558</v>
      </c>
      <c r="J125" s="52"/>
      <c r="K125" s="52"/>
      <c r="M125" s="43" t="str">
        <f>VLOOKUP(B125,Ordenes!$A$2:$C$200,3,0)</f>
        <v>SI</v>
      </c>
      <c r="N125" s="43" t="str">
        <f>VLOOKUP(B125,Ordenes!$A$2:$C$300,3,0)</f>
        <v>SI</v>
      </c>
      <c r="O125" s="43">
        <f t="shared" si="7"/>
        <v>1</v>
      </c>
      <c r="P125" s="43" t="str">
        <f>VLOOKUP(C125,Entidades!$A$1:$B$63,2,0)</f>
        <v>INPEC</v>
      </c>
    </row>
    <row r="126" spans="1:16" s="43" customFormat="1" ht="51" hidden="1" customHeight="1" x14ac:dyDescent="0.25">
      <c r="A126" s="42" t="str">
        <f t="shared" si="6"/>
        <v>Ministerio de Educación</v>
      </c>
      <c r="B126" s="48" t="s">
        <v>79</v>
      </c>
      <c r="C126" s="48" t="s">
        <v>80</v>
      </c>
      <c r="D126" s="53" t="s">
        <v>412</v>
      </c>
      <c r="E126" s="48" t="s">
        <v>380</v>
      </c>
      <c r="F126" s="48" t="s">
        <v>282</v>
      </c>
      <c r="G126" s="53" t="s">
        <v>50</v>
      </c>
      <c r="H126" s="54">
        <v>730</v>
      </c>
      <c r="I126" s="51">
        <f>H126+'Fecha Notificación'!$A$2</f>
        <v>43198</v>
      </c>
      <c r="J126" s="55"/>
      <c r="K126" s="52"/>
      <c r="M126" s="43" t="str">
        <f>VLOOKUP(B126,Ordenes!$A$2:$C$200,3,0)</f>
        <v>SI</v>
      </c>
      <c r="N126" s="43" t="str">
        <f>VLOOKUP(B126,Ordenes!$A$2:$C$300,3,0)</f>
        <v>SI</v>
      </c>
      <c r="O126" s="43">
        <f t="shared" si="7"/>
        <v>1</v>
      </c>
      <c r="P126" s="43" t="str">
        <f>VLOOKUP(C126,Entidades!$A$1:$B$63,2,0)</f>
        <v>Ministerio de Educación</v>
      </c>
    </row>
    <row r="127" spans="1:16" s="43" customFormat="1" ht="51" hidden="1" customHeight="1" x14ac:dyDescent="0.25">
      <c r="A127" s="42" t="str">
        <f t="shared" si="6"/>
        <v>Ministerio de Hacienda</v>
      </c>
      <c r="B127" s="48" t="s">
        <v>110</v>
      </c>
      <c r="C127" s="48" t="s">
        <v>5</v>
      </c>
      <c r="D127" s="53" t="s">
        <v>617</v>
      </c>
      <c r="E127" s="48" t="s">
        <v>380</v>
      </c>
      <c r="F127" s="48"/>
      <c r="G127" s="48"/>
      <c r="H127" s="50"/>
      <c r="I127" s="51">
        <f>H127+'Fecha Notificación'!$A$2</f>
        <v>42468</v>
      </c>
      <c r="J127" s="55"/>
      <c r="K127" s="52"/>
      <c r="M127" s="43" t="str">
        <f>VLOOKUP(B127,Ordenes!$A$2:$C$200,3,0)</f>
        <v>SI</v>
      </c>
      <c r="N127" s="43" t="str">
        <f>VLOOKUP(B127,Ordenes!$A$2:$C$300,3,0)</f>
        <v>SI</v>
      </c>
      <c r="O127" s="43">
        <f t="shared" si="7"/>
        <v>1</v>
      </c>
      <c r="P127" s="43" t="str">
        <f>VLOOKUP(C127,Entidades!$A$1:$B$63,2,0)</f>
        <v>Ministerio de Hacienda</v>
      </c>
    </row>
    <row r="128" spans="1:16" s="43" customFormat="1" ht="76.5" hidden="1" customHeight="1" x14ac:dyDescent="0.25">
      <c r="A128" s="42" t="str">
        <f t="shared" si="6"/>
        <v>Ministerio de Hacienda</v>
      </c>
      <c r="B128" s="48" t="s">
        <v>145</v>
      </c>
      <c r="C128" s="48" t="s">
        <v>5</v>
      </c>
      <c r="D128" s="49" t="s">
        <v>621</v>
      </c>
      <c r="E128" s="48" t="s">
        <v>380</v>
      </c>
      <c r="F128" s="48"/>
      <c r="G128" s="48"/>
      <c r="H128" s="50"/>
      <c r="I128" s="51">
        <f>H128+'Fecha Notificación'!$A$2</f>
        <v>42468</v>
      </c>
      <c r="J128" s="52"/>
      <c r="K128" s="52"/>
      <c r="M128" s="43" t="str">
        <f>VLOOKUP(B128,Ordenes!$A$2:$C$200,3,0)</f>
        <v>SI</v>
      </c>
      <c r="N128" s="43" t="str">
        <f>VLOOKUP(B128,Ordenes!$A$2:$C$300,3,0)</f>
        <v>SI</v>
      </c>
      <c r="O128" s="43">
        <f t="shared" si="7"/>
        <v>1</v>
      </c>
      <c r="P128" s="43" t="str">
        <f>VLOOKUP(C128,Entidades!$A$1:$B$63,2,0)</f>
        <v>Ministerio de Hacienda</v>
      </c>
    </row>
    <row r="129" spans="1:16" s="43" customFormat="1" ht="38.25" hidden="1" customHeight="1" x14ac:dyDescent="0.25">
      <c r="A129" s="42" t="str">
        <f t="shared" si="6"/>
        <v>Ministerio de Hacienda</v>
      </c>
      <c r="B129" s="48" t="s">
        <v>195</v>
      </c>
      <c r="C129" s="48" t="s">
        <v>5</v>
      </c>
      <c r="D129" s="48" t="s">
        <v>194</v>
      </c>
      <c r="E129" s="48" t="s">
        <v>380</v>
      </c>
      <c r="F129" s="48"/>
      <c r="G129" s="48"/>
      <c r="H129" s="50"/>
      <c r="I129" s="51">
        <f>H129+'Fecha Notificación'!$A$2</f>
        <v>42468</v>
      </c>
      <c r="J129" s="52"/>
      <c r="K129" s="52"/>
      <c r="M129" s="43" t="str">
        <f>VLOOKUP(B129,Ordenes!$A$2:$C$200,3,0)</f>
        <v>SI</v>
      </c>
      <c r="N129" s="43" t="str">
        <f>VLOOKUP(B129,Ordenes!$A$2:$C$300,3,0)</f>
        <v>SI</v>
      </c>
      <c r="O129" s="43">
        <f t="shared" si="7"/>
        <v>1</v>
      </c>
      <c r="P129" s="43" t="str">
        <f>VLOOKUP(C129,Entidades!$A$1:$B$63,2,0)</f>
        <v>Ministerio de Hacienda</v>
      </c>
    </row>
    <row r="130" spans="1:16" s="43" customFormat="1" ht="38.25" hidden="1" customHeight="1" x14ac:dyDescent="0.25">
      <c r="A130" s="42" t="str">
        <f t="shared" si="6"/>
        <v>Ministerio de Hacienda</v>
      </c>
      <c r="B130" s="48" t="s">
        <v>431</v>
      </c>
      <c r="C130" s="48" t="s">
        <v>5</v>
      </c>
      <c r="D130" s="48" t="s">
        <v>171</v>
      </c>
      <c r="E130" s="48" t="s">
        <v>380</v>
      </c>
      <c r="F130" s="48"/>
      <c r="G130" s="48"/>
      <c r="H130" s="50"/>
      <c r="I130" s="51">
        <f>H130+'Fecha Notificación'!$A$2</f>
        <v>42468</v>
      </c>
      <c r="J130" s="52"/>
      <c r="K130" s="52"/>
      <c r="M130" s="43" t="str">
        <f>VLOOKUP(B130,Ordenes!$A$2:$C$200,3,0)</f>
        <v>SI</v>
      </c>
      <c r="N130" s="43" t="str">
        <f>VLOOKUP(B130,Ordenes!$A$2:$C$300,3,0)</f>
        <v>SI</v>
      </c>
      <c r="O130" s="43">
        <f t="shared" si="7"/>
        <v>1</v>
      </c>
      <c r="P130" s="43" t="str">
        <f>VLOOKUP(C130,Entidades!$A$1:$B$63,2,0)</f>
        <v>Ministerio de Hacienda</v>
      </c>
    </row>
    <row r="131" spans="1:16" s="43" customFormat="1" ht="63.75" hidden="1" customHeight="1" x14ac:dyDescent="0.25">
      <c r="A131" s="42" t="str">
        <f t="shared" ref="A131:A162" si="8">C131</f>
        <v>Ministerio de Justicia</v>
      </c>
      <c r="B131" s="48" t="s">
        <v>68</v>
      </c>
      <c r="C131" s="48" t="s">
        <v>4</v>
      </c>
      <c r="D131" s="53" t="s">
        <v>22</v>
      </c>
      <c r="E131" s="48" t="s">
        <v>380</v>
      </c>
      <c r="F131" s="48"/>
      <c r="G131" s="53"/>
      <c r="H131" s="54"/>
      <c r="I131" s="51">
        <f>H131+'Fecha Notificación'!$A$2</f>
        <v>42468</v>
      </c>
      <c r="J131" s="56"/>
      <c r="K131" s="52"/>
      <c r="M131" s="43" t="str">
        <f>VLOOKUP(B131,Ordenes!$A$2:$C$200,3,0)</f>
        <v>SI</v>
      </c>
      <c r="N131" s="43" t="str">
        <f>VLOOKUP(B131,Ordenes!$A$2:$C$300,3,0)</f>
        <v>SI</v>
      </c>
      <c r="O131" s="43">
        <f t="shared" ref="O131:O162" si="9">IF(C131&lt;&gt;"",1,0)</f>
        <v>1</v>
      </c>
      <c r="P131" s="43" t="str">
        <f>VLOOKUP(C131,Entidades!$A$1:$B$63,2,0)</f>
        <v>Ministerio de Justicia</v>
      </c>
    </row>
    <row r="132" spans="1:16" s="43" customFormat="1" ht="38.25" hidden="1" customHeight="1" x14ac:dyDescent="0.25">
      <c r="A132" s="42" t="str">
        <f t="shared" si="8"/>
        <v>Ministerio de Justicia</v>
      </c>
      <c r="B132" s="48" t="s">
        <v>69</v>
      </c>
      <c r="C132" s="48" t="s">
        <v>4</v>
      </c>
      <c r="D132" s="53" t="s">
        <v>23</v>
      </c>
      <c r="E132" s="48" t="s">
        <v>380</v>
      </c>
      <c r="F132" s="48"/>
      <c r="G132" s="53" t="s">
        <v>26</v>
      </c>
      <c r="H132" s="54">
        <v>180</v>
      </c>
      <c r="I132" s="51">
        <f>H132+'Fecha Notificación'!$A$2</f>
        <v>42648</v>
      </c>
      <c r="J132" s="55"/>
      <c r="K132" s="52"/>
      <c r="M132" s="43" t="str">
        <f>VLOOKUP(B132,Ordenes!$A$2:$C$200,3,0)</f>
        <v>SI</v>
      </c>
      <c r="N132" s="43" t="str">
        <f>VLOOKUP(B132,Ordenes!$A$2:$C$300,3,0)</f>
        <v>SI</v>
      </c>
      <c r="O132" s="43">
        <f t="shared" si="9"/>
        <v>1</v>
      </c>
      <c r="P132" s="43" t="str">
        <f>VLOOKUP(C132,Entidades!$A$1:$B$63,2,0)</f>
        <v>Ministerio de Justicia</v>
      </c>
    </row>
    <row r="133" spans="1:16" s="43" customFormat="1" ht="76.5" hidden="1" customHeight="1" x14ac:dyDescent="0.25">
      <c r="A133" s="42" t="str">
        <f t="shared" si="8"/>
        <v>Ministerio de Justicia</v>
      </c>
      <c r="B133" s="48" t="s">
        <v>70</v>
      </c>
      <c r="C133" s="48" t="s">
        <v>4</v>
      </c>
      <c r="D133" s="53" t="s">
        <v>24</v>
      </c>
      <c r="E133" s="48" t="s">
        <v>380</v>
      </c>
      <c r="F133" s="48"/>
      <c r="G133" s="53" t="s">
        <v>27</v>
      </c>
      <c r="H133" s="54">
        <v>180</v>
      </c>
      <c r="I133" s="51">
        <f>H133+'Fecha Notificación'!$A$2</f>
        <v>42648</v>
      </c>
      <c r="J133" s="55"/>
      <c r="K133" s="52"/>
      <c r="M133" s="43" t="str">
        <f>VLOOKUP(B133,Ordenes!$A$2:$C$200,3,0)</f>
        <v>SI</v>
      </c>
      <c r="N133" s="43" t="str">
        <f>VLOOKUP(B133,Ordenes!$A$2:$C$300,3,0)</f>
        <v>SI</v>
      </c>
      <c r="O133" s="43">
        <f t="shared" si="9"/>
        <v>1</v>
      </c>
      <c r="P133" s="43" t="str">
        <f>VLOOKUP(C133,Entidades!$A$1:$B$63,2,0)</f>
        <v>Ministerio de Justicia</v>
      </c>
    </row>
    <row r="134" spans="1:16" s="43" customFormat="1" ht="38.25" hidden="1" customHeight="1" x14ac:dyDescent="0.25">
      <c r="A134" s="42" t="str">
        <f t="shared" si="8"/>
        <v>Ministerio de Justicia</v>
      </c>
      <c r="B134" s="48" t="s">
        <v>71</v>
      </c>
      <c r="C134" s="48" t="s">
        <v>4</v>
      </c>
      <c r="D134" s="53" t="s">
        <v>25</v>
      </c>
      <c r="E134" s="48" t="s">
        <v>380</v>
      </c>
      <c r="F134" s="48"/>
      <c r="G134" s="53" t="s">
        <v>28</v>
      </c>
      <c r="H134" s="54">
        <v>180</v>
      </c>
      <c r="I134" s="51">
        <f>H134+'Fecha Notificación'!$A$2</f>
        <v>42648</v>
      </c>
      <c r="J134" s="56"/>
      <c r="K134" s="52"/>
      <c r="M134" s="43" t="str">
        <f>VLOOKUP(B134,Ordenes!$A$2:$C$200,3,0)</f>
        <v>SI</v>
      </c>
      <c r="N134" s="43" t="str">
        <f>VLOOKUP(B134,Ordenes!$A$2:$C$300,3,0)</f>
        <v>SI</v>
      </c>
      <c r="O134" s="43">
        <f t="shared" si="9"/>
        <v>1</v>
      </c>
      <c r="P134" s="43" t="str">
        <f>VLOOKUP(C134,Entidades!$A$1:$B$63,2,0)</f>
        <v>Ministerio de Justicia</v>
      </c>
    </row>
    <row r="135" spans="1:16" s="43" customFormat="1" ht="51" hidden="1" customHeight="1" x14ac:dyDescent="0.25">
      <c r="A135" s="42" t="str">
        <f t="shared" si="8"/>
        <v>Ministerio de Justicia</v>
      </c>
      <c r="B135" s="48" t="s">
        <v>76</v>
      </c>
      <c r="C135" s="48" t="s">
        <v>4</v>
      </c>
      <c r="D135" s="48" t="s">
        <v>620</v>
      </c>
      <c r="E135" s="48" t="s">
        <v>380</v>
      </c>
      <c r="F135" s="48"/>
      <c r="G135" s="53" t="s">
        <v>29</v>
      </c>
      <c r="H135" s="54"/>
      <c r="I135" s="51">
        <f>H135+'Fecha Notificación'!$A$2</f>
        <v>42468</v>
      </c>
      <c r="J135" s="55"/>
      <c r="K135" s="52"/>
      <c r="M135" s="43" t="str">
        <f>VLOOKUP(B135,Ordenes!$A$2:$C$200,3,0)</f>
        <v>SI</v>
      </c>
      <c r="N135" s="43" t="str">
        <f>VLOOKUP(B135,Ordenes!$A$2:$C$300,3,0)</f>
        <v>SI</v>
      </c>
      <c r="O135" s="43">
        <f t="shared" si="9"/>
        <v>1</v>
      </c>
      <c r="P135" s="43" t="str">
        <f>VLOOKUP(C135,Entidades!$A$1:$B$63,2,0)</f>
        <v>Ministerio de Justicia</v>
      </c>
    </row>
    <row r="136" spans="1:16" s="43" customFormat="1" ht="89.25" hidden="1" customHeight="1" x14ac:dyDescent="0.25">
      <c r="A136" s="42" t="str">
        <f t="shared" si="8"/>
        <v>Ministerio de Justicia</v>
      </c>
      <c r="B136" s="48" t="s">
        <v>77</v>
      </c>
      <c r="C136" s="48" t="s">
        <v>4</v>
      </c>
      <c r="D136" s="48" t="s">
        <v>78</v>
      </c>
      <c r="E136" s="48" t="s">
        <v>380</v>
      </c>
      <c r="F136" s="48"/>
      <c r="G136" s="53" t="s">
        <v>30</v>
      </c>
      <c r="H136" s="54">
        <v>180</v>
      </c>
      <c r="I136" s="51">
        <f>H136+'Fecha Notificación'!$A$2</f>
        <v>42648</v>
      </c>
      <c r="J136" s="55"/>
      <c r="K136" s="52"/>
      <c r="M136" s="43" t="str">
        <f>VLOOKUP(B136,Ordenes!$A$2:$C$200,3,0)</f>
        <v>SI</v>
      </c>
      <c r="N136" s="43" t="str">
        <f>VLOOKUP(B136,Ordenes!$A$2:$C$300,3,0)</f>
        <v>SI</v>
      </c>
      <c r="O136" s="43">
        <f t="shared" si="9"/>
        <v>1</v>
      </c>
      <c r="P136" s="43" t="str">
        <f>VLOOKUP(C136,Entidades!$A$1:$B$63,2,0)</f>
        <v>Ministerio de Justicia</v>
      </c>
    </row>
    <row r="137" spans="1:16" s="43" customFormat="1" ht="51" hidden="1" customHeight="1" x14ac:dyDescent="0.25">
      <c r="A137" s="42" t="str">
        <f t="shared" si="8"/>
        <v>Ministerio de Justicia</v>
      </c>
      <c r="B137" s="48" t="s">
        <v>79</v>
      </c>
      <c r="C137" s="48" t="s">
        <v>4</v>
      </c>
      <c r="D137" s="53" t="s">
        <v>412</v>
      </c>
      <c r="E137" s="48" t="s">
        <v>380</v>
      </c>
      <c r="F137" s="48" t="s">
        <v>282</v>
      </c>
      <c r="G137" s="53" t="s">
        <v>50</v>
      </c>
      <c r="H137" s="54">
        <v>730</v>
      </c>
      <c r="I137" s="51">
        <f>H137+'Fecha Notificación'!$A$2</f>
        <v>43198</v>
      </c>
      <c r="J137" s="52"/>
      <c r="K137" s="52"/>
      <c r="M137" s="43" t="str">
        <f>VLOOKUP(B137,Ordenes!$A$2:$C$200,3,0)</f>
        <v>SI</v>
      </c>
      <c r="N137" s="43" t="str">
        <f>VLOOKUP(B137,Ordenes!$A$2:$C$300,3,0)</f>
        <v>SI</v>
      </c>
      <c r="O137" s="43">
        <f t="shared" si="9"/>
        <v>1</v>
      </c>
      <c r="P137" s="43" t="str">
        <f>VLOOKUP(C137,Entidades!$A$1:$B$63,2,0)</f>
        <v>Ministerio de Justicia</v>
      </c>
    </row>
    <row r="138" spans="1:16" s="43" customFormat="1" ht="51" hidden="1" customHeight="1" x14ac:dyDescent="0.25">
      <c r="A138" s="42" t="str">
        <f t="shared" si="8"/>
        <v>Ministerio de Justicia</v>
      </c>
      <c r="B138" s="48" t="s">
        <v>83</v>
      </c>
      <c r="C138" s="48" t="s">
        <v>4</v>
      </c>
      <c r="D138" s="53" t="s">
        <v>413</v>
      </c>
      <c r="E138" s="48" t="s">
        <v>381</v>
      </c>
      <c r="F138" s="48" t="s">
        <v>289</v>
      </c>
      <c r="G138" s="48" t="s">
        <v>35</v>
      </c>
      <c r="H138" s="50">
        <v>60</v>
      </c>
      <c r="I138" s="51">
        <f>H138+'Fecha Notificación'!$A$2</f>
        <v>42528</v>
      </c>
      <c r="J138" s="52"/>
      <c r="K138" s="52"/>
      <c r="M138" s="43" t="str">
        <f>VLOOKUP(B138,Ordenes!$A$2:$C$200,3,0)</f>
        <v>SI</v>
      </c>
      <c r="N138" s="43" t="str">
        <f>VLOOKUP(B138,Ordenes!$A$2:$C$300,3,0)</f>
        <v>SI</v>
      </c>
      <c r="O138" s="43">
        <f t="shared" si="9"/>
        <v>1</v>
      </c>
      <c r="P138" s="43" t="str">
        <f>VLOOKUP(C138,Entidades!$A$1:$B$63,2,0)</f>
        <v>Ministerio de Justicia</v>
      </c>
    </row>
    <row r="139" spans="1:16" s="43" customFormat="1" ht="51" hidden="1" customHeight="1" x14ac:dyDescent="0.25">
      <c r="A139" s="42" t="str">
        <f t="shared" si="8"/>
        <v>Ministerio de Justicia</v>
      </c>
      <c r="B139" s="48" t="s">
        <v>84</v>
      </c>
      <c r="C139" s="48" t="s">
        <v>4</v>
      </c>
      <c r="D139" s="48" t="s">
        <v>415</v>
      </c>
      <c r="E139" s="48" t="s">
        <v>381</v>
      </c>
      <c r="F139" s="48" t="s">
        <v>289</v>
      </c>
      <c r="G139" s="48" t="s">
        <v>36</v>
      </c>
      <c r="H139" s="50">
        <v>120</v>
      </c>
      <c r="I139" s="51">
        <f>H139+'Fecha Notificación'!$A$2</f>
        <v>42588</v>
      </c>
      <c r="J139" s="52"/>
      <c r="K139" s="52"/>
      <c r="M139" s="43" t="str">
        <f>VLOOKUP(B139,Ordenes!$A$2:$C$200,3,0)</f>
        <v>SI</v>
      </c>
      <c r="N139" s="43" t="str">
        <f>VLOOKUP(B139,Ordenes!$A$2:$C$300,3,0)</f>
        <v>SI</v>
      </c>
      <c r="O139" s="43">
        <f t="shared" si="9"/>
        <v>1</v>
      </c>
      <c r="P139" s="43" t="str">
        <f>VLOOKUP(C139,Entidades!$A$1:$B$63,2,0)</f>
        <v>Ministerio de Justicia</v>
      </c>
    </row>
    <row r="140" spans="1:16" s="43" customFormat="1" ht="63.75" hidden="1" customHeight="1" x14ac:dyDescent="0.25">
      <c r="A140" s="42" t="str">
        <f t="shared" si="8"/>
        <v>Ministerio de Justicia</v>
      </c>
      <c r="B140" s="48" t="s">
        <v>85</v>
      </c>
      <c r="C140" s="48" t="s">
        <v>4</v>
      </c>
      <c r="D140" s="48" t="s">
        <v>416</v>
      </c>
      <c r="E140" s="48" t="s">
        <v>381</v>
      </c>
      <c r="F140" s="48" t="s">
        <v>289</v>
      </c>
      <c r="G140" s="48" t="s">
        <v>37</v>
      </c>
      <c r="H140" s="54">
        <v>120</v>
      </c>
      <c r="I140" s="51">
        <f>H140+'Fecha Notificación'!$A$2</f>
        <v>42588</v>
      </c>
      <c r="J140" s="52"/>
      <c r="K140" s="52"/>
      <c r="M140" s="43" t="str">
        <f>VLOOKUP(B140,Ordenes!$A$2:$C$200,3,0)</f>
        <v>SI</v>
      </c>
      <c r="N140" s="43" t="str">
        <f>VLOOKUP(B140,Ordenes!$A$2:$C$300,3,0)</f>
        <v>SI</v>
      </c>
      <c r="O140" s="43">
        <f t="shared" si="9"/>
        <v>1</v>
      </c>
      <c r="P140" s="43" t="str">
        <f>VLOOKUP(C140,Entidades!$A$1:$B$63,2,0)</f>
        <v>Ministerio de Justicia</v>
      </c>
    </row>
    <row r="141" spans="1:16" s="43" customFormat="1" ht="63.75" hidden="1" customHeight="1" x14ac:dyDescent="0.25">
      <c r="A141" s="42" t="str">
        <f t="shared" si="8"/>
        <v>Ministerio de Justicia</v>
      </c>
      <c r="B141" s="48" t="s">
        <v>89</v>
      </c>
      <c r="C141" s="48" t="s">
        <v>4</v>
      </c>
      <c r="D141" s="48" t="s">
        <v>417</v>
      </c>
      <c r="E141" s="48" t="s">
        <v>381</v>
      </c>
      <c r="F141" s="48" t="s">
        <v>273</v>
      </c>
      <c r="G141" s="53" t="s">
        <v>51</v>
      </c>
      <c r="H141" s="54">
        <v>450</v>
      </c>
      <c r="I141" s="51">
        <f>H141+'Fecha Notificación'!$A$2</f>
        <v>42918</v>
      </c>
      <c r="J141" s="55"/>
      <c r="K141" s="52"/>
      <c r="M141" s="43" t="str">
        <f>VLOOKUP(B141,Ordenes!$A$2:$C$200,3,0)</f>
        <v>SI</v>
      </c>
      <c r="N141" s="43" t="str">
        <f>VLOOKUP(B141,Ordenes!$A$2:$C$300,3,0)</f>
        <v>SI</v>
      </c>
      <c r="O141" s="43">
        <f t="shared" si="9"/>
        <v>1</v>
      </c>
      <c r="P141" s="43" t="str">
        <f>VLOOKUP(C141,Entidades!$A$1:$B$63,2,0)</f>
        <v>Ministerio de Justicia</v>
      </c>
    </row>
    <row r="142" spans="1:16" s="43" customFormat="1" ht="38.25" hidden="1" customHeight="1" x14ac:dyDescent="0.25">
      <c r="A142" s="42" t="str">
        <f t="shared" si="8"/>
        <v>Ministerio de Justicia</v>
      </c>
      <c r="B142" s="48" t="s">
        <v>90</v>
      </c>
      <c r="C142" s="48" t="s">
        <v>4</v>
      </c>
      <c r="D142" s="53" t="s">
        <v>418</v>
      </c>
      <c r="E142" s="48" t="s">
        <v>381</v>
      </c>
      <c r="F142" s="48" t="s">
        <v>273</v>
      </c>
      <c r="G142" s="48" t="s">
        <v>52</v>
      </c>
      <c r="H142" s="50">
        <v>180</v>
      </c>
      <c r="I142" s="51">
        <f>H142+'Fecha Notificación'!$A$2</f>
        <v>42648</v>
      </c>
      <c r="J142" s="52"/>
      <c r="K142" s="52"/>
      <c r="M142" s="43" t="str">
        <f>VLOOKUP(B142,Ordenes!$A$2:$C$200,3,0)</f>
        <v>SI</v>
      </c>
      <c r="N142" s="43" t="str">
        <f>VLOOKUP(B142,Ordenes!$A$2:$C$300,3,0)</f>
        <v>SI</v>
      </c>
      <c r="O142" s="43">
        <f t="shared" si="9"/>
        <v>1</v>
      </c>
      <c r="P142" s="43" t="str">
        <f>VLOOKUP(C142,Entidades!$A$1:$B$63,2,0)</f>
        <v>Ministerio de Justicia</v>
      </c>
    </row>
    <row r="143" spans="1:16" s="43" customFormat="1" ht="63.75" hidden="1" customHeight="1" x14ac:dyDescent="0.25">
      <c r="A143" s="42" t="str">
        <f t="shared" si="8"/>
        <v>Ministerio de Justicia</v>
      </c>
      <c r="B143" s="48" t="s">
        <v>92</v>
      </c>
      <c r="C143" s="48" t="s">
        <v>4</v>
      </c>
      <c r="D143" s="48" t="s">
        <v>419</v>
      </c>
      <c r="E143" s="48" t="s">
        <v>381</v>
      </c>
      <c r="F143" s="48" t="s">
        <v>273</v>
      </c>
      <c r="G143" s="49" t="s">
        <v>53</v>
      </c>
      <c r="H143" s="57"/>
      <c r="I143" s="51">
        <f>H143+'Fecha Notificación'!$A$2</f>
        <v>42468</v>
      </c>
      <c r="J143" s="55"/>
      <c r="K143" s="52"/>
      <c r="M143" s="43" t="str">
        <f>VLOOKUP(B143,Ordenes!$A$2:$C$200,3,0)</f>
        <v>SI</v>
      </c>
      <c r="N143" s="43" t="str">
        <f>VLOOKUP(B143,Ordenes!$A$2:$C$300,3,0)</f>
        <v>SI</v>
      </c>
      <c r="O143" s="43">
        <f t="shared" si="9"/>
        <v>1</v>
      </c>
      <c r="P143" s="43" t="str">
        <f>VLOOKUP(C143,Entidades!$A$1:$B$63,2,0)</f>
        <v>Ministerio de Justicia</v>
      </c>
    </row>
    <row r="144" spans="1:16" s="43" customFormat="1" ht="76.5" hidden="1" customHeight="1" x14ac:dyDescent="0.25">
      <c r="A144" s="42" t="str">
        <f t="shared" si="8"/>
        <v>Ministerio de Justicia</v>
      </c>
      <c r="B144" s="48" t="s">
        <v>93</v>
      </c>
      <c r="C144" s="48" t="s">
        <v>4</v>
      </c>
      <c r="D144" s="53" t="s">
        <v>420</v>
      </c>
      <c r="E144" s="48" t="s">
        <v>381</v>
      </c>
      <c r="F144" s="48" t="s">
        <v>273</v>
      </c>
      <c r="G144" s="48"/>
      <c r="H144" s="50"/>
      <c r="I144" s="51">
        <f>H144+'Fecha Notificación'!$A$2</f>
        <v>42468</v>
      </c>
      <c r="J144" s="56"/>
      <c r="K144" s="52"/>
      <c r="M144" s="43" t="str">
        <f>VLOOKUP(B144,Ordenes!$A$2:$C$200,3,0)</f>
        <v>SI</v>
      </c>
      <c r="N144" s="43" t="str">
        <f>VLOOKUP(B144,Ordenes!$A$2:$C$300,3,0)</f>
        <v>SI</v>
      </c>
      <c r="O144" s="43">
        <f t="shared" si="9"/>
        <v>1</v>
      </c>
      <c r="P144" s="43" t="str">
        <f>VLOOKUP(C144,Entidades!$A$1:$B$63,2,0)</f>
        <v>Ministerio de Justicia</v>
      </c>
    </row>
    <row r="145" spans="1:16" s="43" customFormat="1" ht="76.5" hidden="1" customHeight="1" x14ac:dyDescent="0.25">
      <c r="A145" s="42" t="str">
        <f t="shared" si="8"/>
        <v>Ministerio de Justicia</v>
      </c>
      <c r="B145" s="48" t="s">
        <v>95</v>
      </c>
      <c r="C145" s="48" t="s">
        <v>4</v>
      </c>
      <c r="D145" s="53" t="s">
        <v>421</v>
      </c>
      <c r="E145" s="48" t="s">
        <v>383</v>
      </c>
      <c r="F145" s="48" t="s">
        <v>278</v>
      </c>
      <c r="G145" s="48" t="s">
        <v>54</v>
      </c>
      <c r="H145" s="50">
        <v>365</v>
      </c>
      <c r="I145" s="51">
        <f>H145+'Fecha Notificación'!$A$2</f>
        <v>42833</v>
      </c>
      <c r="J145" s="52"/>
      <c r="K145" s="52"/>
      <c r="M145" s="43" t="str">
        <f>VLOOKUP(B145,Ordenes!$A$2:$C$200,3,0)</f>
        <v>SI</v>
      </c>
      <c r="N145" s="43" t="str">
        <f>VLOOKUP(B145,Ordenes!$A$2:$C$300,3,0)</f>
        <v>SI</v>
      </c>
      <c r="O145" s="43">
        <f t="shared" si="9"/>
        <v>1</v>
      </c>
      <c r="P145" s="43" t="str">
        <f>VLOOKUP(C145,Entidades!$A$1:$B$63,2,0)</f>
        <v>Ministerio de Justicia</v>
      </c>
    </row>
    <row r="146" spans="1:16" s="43" customFormat="1" ht="216.75" hidden="1" customHeight="1" x14ac:dyDescent="0.25">
      <c r="A146" s="42" t="str">
        <f t="shared" si="8"/>
        <v>Ministerio de Justicia</v>
      </c>
      <c r="B146" s="48" t="s">
        <v>108</v>
      </c>
      <c r="C146" s="48" t="s">
        <v>4</v>
      </c>
      <c r="D146" s="53" t="s">
        <v>378</v>
      </c>
      <c r="E146" s="48" t="s">
        <v>380</v>
      </c>
      <c r="F146" s="48"/>
      <c r="G146" s="48" t="s">
        <v>31</v>
      </c>
      <c r="H146" s="50"/>
      <c r="I146" s="51">
        <f>H146+'Fecha Notificación'!$A$2</f>
        <v>42468</v>
      </c>
      <c r="J146" s="56"/>
      <c r="K146" s="52"/>
      <c r="M146" s="43" t="str">
        <f>VLOOKUP(B146,Ordenes!$A$2:$C$200,3,0)</f>
        <v>SI</v>
      </c>
      <c r="N146" s="43" t="str">
        <f>VLOOKUP(B146,Ordenes!$A$2:$C$300,3,0)</f>
        <v>SI</v>
      </c>
      <c r="O146" s="43">
        <f t="shared" si="9"/>
        <v>1</v>
      </c>
      <c r="P146" s="43" t="str">
        <f>VLOOKUP(C146,Entidades!$A$1:$B$63,2,0)</f>
        <v>Ministerio de Justicia</v>
      </c>
    </row>
    <row r="147" spans="1:16" s="43" customFormat="1" ht="102" hidden="1" customHeight="1" x14ac:dyDescent="0.25">
      <c r="A147" s="42" t="str">
        <f t="shared" si="8"/>
        <v>Ministerio de Justicia</v>
      </c>
      <c r="B147" s="48" t="s">
        <v>111</v>
      </c>
      <c r="C147" s="48" t="s">
        <v>4</v>
      </c>
      <c r="D147" s="53" t="s">
        <v>112</v>
      </c>
      <c r="E147" s="48" t="s">
        <v>380</v>
      </c>
      <c r="F147" s="48"/>
      <c r="G147" s="48" t="s">
        <v>113</v>
      </c>
      <c r="H147" s="50">
        <v>365</v>
      </c>
      <c r="I147" s="51">
        <f>H147+'Fecha Notificación'!$A$2</f>
        <v>42833</v>
      </c>
      <c r="J147" s="56"/>
      <c r="K147" s="52"/>
      <c r="M147" s="43" t="str">
        <f>VLOOKUP(B147,Ordenes!$A$2:$C$200,3,0)</f>
        <v>SI</v>
      </c>
      <c r="N147" s="43" t="str">
        <f>VLOOKUP(B147,Ordenes!$A$2:$C$300,3,0)</f>
        <v>SI</v>
      </c>
      <c r="O147" s="43">
        <f t="shared" si="9"/>
        <v>1</v>
      </c>
      <c r="P147" s="43" t="str">
        <f>VLOOKUP(C147,Entidades!$A$1:$B$63,2,0)</f>
        <v>Ministerio de Justicia</v>
      </c>
    </row>
    <row r="148" spans="1:16" s="43" customFormat="1" ht="38.25" hidden="1" customHeight="1" x14ac:dyDescent="0.25">
      <c r="A148" s="42" t="str">
        <f t="shared" si="8"/>
        <v>Ministerio de Justicia</v>
      </c>
      <c r="B148" s="48" t="s">
        <v>138</v>
      </c>
      <c r="C148" s="48" t="s">
        <v>4</v>
      </c>
      <c r="D148" s="49" t="s">
        <v>423</v>
      </c>
      <c r="E148" s="48" t="s">
        <v>383</v>
      </c>
      <c r="F148" s="48" t="s">
        <v>278</v>
      </c>
      <c r="G148" s="48" t="s">
        <v>55</v>
      </c>
      <c r="H148" s="50">
        <v>365</v>
      </c>
      <c r="I148" s="51">
        <f>H148+'Fecha Notificación'!$A$2</f>
        <v>42833</v>
      </c>
      <c r="J148" s="52"/>
      <c r="K148" s="52"/>
      <c r="M148" s="43" t="str">
        <f>VLOOKUP(B148,Ordenes!$A$2:$C$200,3,0)</f>
        <v>SI</v>
      </c>
      <c r="N148" s="43" t="str">
        <f>VLOOKUP(B148,Ordenes!$A$2:$C$300,3,0)</f>
        <v>SI</v>
      </c>
      <c r="O148" s="43">
        <f t="shared" si="9"/>
        <v>1</v>
      </c>
      <c r="P148" s="43" t="str">
        <f>VLOOKUP(C148,Entidades!$A$1:$B$63,2,0)</f>
        <v>Ministerio de Justicia</v>
      </c>
    </row>
    <row r="149" spans="1:16" s="43" customFormat="1" ht="63.75" hidden="1" customHeight="1" x14ac:dyDescent="0.25">
      <c r="A149" s="42" t="str">
        <f t="shared" si="8"/>
        <v>Ministerio de Justicia</v>
      </c>
      <c r="B149" s="48" t="s">
        <v>144</v>
      </c>
      <c r="C149" s="48" t="s">
        <v>4</v>
      </c>
      <c r="D149" s="49" t="s">
        <v>440</v>
      </c>
      <c r="E149" s="48" t="s">
        <v>384</v>
      </c>
      <c r="F149" s="48" t="s">
        <v>294</v>
      </c>
      <c r="G149" s="48" t="s">
        <v>58</v>
      </c>
      <c r="H149" s="50">
        <v>90</v>
      </c>
      <c r="I149" s="51">
        <f>H149+'Fecha Notificación'!$A$2</f>
        <v>42558</v>
      </c>
      <c r="J149" s="52"/>
      <c r="K149" s="52"/>
      <c r="M149" s="43" t="str">
        <f>VLOOKUP(B149,Ordenes!$A$2:$C$200,3,0)</f>
        <v>SI</v>
      </c>
      <c r="N149" s="43" t="str">
        <f>VLOOKUP(B149,Ordenes!$A$2:$C$300,3,0)</f>
        <v>SI</v>
      </c>
      <c r="O149" s="43">
        <f t="shared" si="9"/>
        <v>1</v>
      </c>
      <c r="P149" s="43" t="str">
        <f>VLOOKUP(C149,Entidades!$A$1:$B$63,2,0)</f>
        <v>Ministerio de Justicia</v>
      </c>
    </row>
    <row r="150" spans="1:16" s="43" customFormat="1" ht="51" hidden="1" customHeight="1" x14ac:dyDescent="0.25">
      <c r="A150" s="42" t="str">
        <f t="shared" si="8"/>
        <v>Ministerio de Justicia</v>
      </c>
      <c r="B150" s="48" t="s">
        <v>186</v>
      </c>
      <c r="C150" s="48" t="s">
        <v>4</v>
      </c>
      <c r="D150" s="48" t="s">
        <v>187</v>
      </c>
      <c r="E150" s="48" t="s">
        <v>380</v>
      </c>
      <c r="F150" s="48"/>
      <c r="G150" s="48"/>
      <c r="H150" s="50"/>
      <c r="I150" s="51">
        <f>H150+'Fecha Notificación'!$A$2</f>
        <v>42468</v>
      </c>
      <c r="J150" s="52"/>
      <c r="K150" s="52"/>
      <c r="M150" s="43" t="str">
        <f>VLOOKUP(B150,Ordenes!$A$2:$C$200,3,0)</f>
        <v>SI</v>
      </c>
      <c r="N150" s="43" t="str">
        <f>VLOOKUP(B150,Ordenes!$A$2:$C$300,3,0)</f>
        <v>SI</v>
      </c>
      <c r="O150" s="43">
        <f t="shared" si="9"/>
        <v>1</v>
      </c>
      <c r="P150" s="43" t="str">
        <f>VLOOKUP(C150,Entidades!$A$1:$B$63,2,0)</f>
        <v>Ministerio de Justicia</v>
      </c>
    </row>
    <row r="151" spans="1:16" s="43" customFormat="1" ht="63.75" hidden="1" customHeight="1" x14ac:dyDescent="0.25">
      <c r="A151" s="42" t="str">
        <f t="shared" si="8"/>
        <v>Ministerio de Salud</v>
      </c>
      <c r="B151" s="48" t="s">
        <v>91</v>
      </c>
      <c r="C151" s="48" t="s">
        <v>64</v>
      </c>
      <c r="D151" s="53" t="s">
        <v>65</v>
      </c>
      <c r="E151" s="48" t="s">
        <v>383</v>
      </c>
      <c r="F151" s="48" t="s">
        <v>278</v>
      </c>
      <c r="G151" s="48" t="s">
        <v>432</v>
      </c>
      <c r="H151" s="50">
        <v>90</v>
      </c>
      <c r="I151" s="51">
        <f>H151+'Fecha Notificación'!$A$2</f>
        <v>42558</v>
      </c>
      <c r="J151" s="55"/>
      <c r="K151" s="52"/>
      <c r="M151" s="43" t="str">
        <f>VLOOKUP(B151,Ordenes!$A$2:$C$200,3,0)</f>
        <v>SI</v>
      </c>
      <c r="N151" s="43" t="str">
        <f>VLOOKUP(B151,Ordenes!$A$2:$C$300,3,0)</f>
        <v>SI</v>
      </c>
      <c r="O151" s="43">
        <f t="shared" si="9"/>
        <v>1</v>
      </c>
      <c r="P151" s="43" t="str">
        <f>VLOOKUP(C151,Entidades!$A$1:$B$63,2,0)</f>
        <v>Ministerio de Salud</v>
      </c>
    </row>
    <row r="152" spans="1:16" s="43" customFormat="1" ht="102" hidden="1" customHeight="1" x14ac:dyDescent="0.25">
      <c r="A152" s="42" t="str">
        <f t="shared" si="8"/>
        <v>Ministerio del Interior</v>
      </c>
      <c r="B152" s="48" t="s">
        <v>111</v>
      </c>
      <c r="C152" s="48" t="s">
        <v>114</v>
      </c>
      <c r="D152" s="53" t="s">
        <v>112</v>
      </c>
      <c r="E152" s="48" t="s">
        <v>380</v>
      </c>
      <c r="F152" s="48"/>
      <c r="G152" s="48" t="s">
        <v>113</v>
      </c>
      <c r="H152" s="50">
        <v>365</v>
      </c>
      <c r="I152" s="51">
        <f>H152+'Fecha Notificación'!$A$2</f>
        <v>42833</v>
      </c>
      <c r="J152" s="55"/>
      <c r="K152" s="52"/>
      <c r="M152" s="43" t="str">
        <f>VLOOKUP(B152,Ordenes!$A$2:$C$200,3,0)</f>
        <v>SI</v>
      </c>
      <c r="N152" s="43" t="str">
        <f>VLOOKUP(B152,Ordenes!$A$2:$C$300,3,0)</f>
        <v>SI</v>
      </c>
      <c r="O152" s="43">
        <f t="shared" si="9"/>
        <v>1</v>
      </c>
      <c r="P152" s="43" t="str">
        <f>VLOOKUP(C152,Entidades!$A$1:$B$63,2,0)</f>
        <v>Ministerio del Interior</v>
      </c>
    </row>
    <row r="153" spans="1:16" s="43" customFormat="1" ht="216.75" hidden="1" customHeight="1" x14ac:dyDescent="0.25">
      <c r="A153" s="42" t="str">
        <f t="shared" si="8"/>
        <v>MinTIC</v>
      </c>
      <c r="B153" s="48" t="s">
        <v>108</v>
      </c>
      <c r="C153" s="48" t="s">
        <v>107</v>
      </c>
      <c r="D153" s="53" t="s">
        <v>378</v>
      </c>
      <c r="E153" s="48" t="s">
        <v>380</v>
      </c>
      <c r="F153" s="48"/>
      <c r="G153" s="48" t="s">
        <v>31</v>
      </c>
      <c r="H153" s="50"/>
      <c r="I153" s="51">
        <f>H153+'Fecha Notificación'!$A$2</f>
        <v>42468</v>
      </c>
      <c r="J153" s="56"/>
      <c r="K153" s="52"/>
      <c r="M153" s="43" t="str">
        <f>VLOOKUP(B153,Ordenes!$A$2:$C$200,3,0)</f>
        <v>SI</v>
      </c>
      <c r="N153" s="43" t="str">
        <f>VLOOKUP(B153,Ordenes!$A$2:$C$300,3,0)</f>
        <v>SI</v>
      </c>
      <c r="O153" s="43">
        <f t="shared" si="9"/>
        <v>1</v>
      </c>
      <c r="P153" s="43" t="str">
        <f>VLOOKUP(C153,Entidades!$A$1:$B$63,2,0)</f>
        <v>MinTIC</v>
      </c>
    </row>
    <row r="154" spans="1:16" s="43" customFormat="1" ht="76.5" customHeight="1" x14ac:dyDescent="0.25">
      <c r="A154" s="42" t="str">
        <f t="shared" si="8"/>
        <v>Municipio de Anserma</v>
      </c>
      <c r="B154" s="48" t="s">
        <v>146</v>
      </c>
      <c r="C154" s="48" t="s">
        <v>121</v>
      </c>
      <c r="D154" s="48" t="s">
        <v>358</v>
      </c>
      <c r="E154" s="48" t="s">
        <v>380</v>
      </c>
      <c r="F154" s="48"/>
      <c r="G154" s="48"/>
      <c r="H154" s="50"/>
      <c r="I154" s="51">
        <f>H154+'Fecha Notificación'!$A$2</f>
        <v>42468</v>
      </c>
      <c r="J154" s="56"/>
      <c r="K154" s="52"/>
      <c r="M154" s="43" t="str">
        <f>VLOOKUP(B154,Ordenes!$A$2:$C$200,3,0)</f>
        <v>SI</v>
      </c>
      <c r="N154" s="43" t="str">
        <f>VLOOKUP(B154,Ordenes!$A$2:$C$300,3,0)</f>
        <v>SI</v>
      </c>
      <c r="O154" s="43">
        <f t="shared" si="9"/>
        <v>1</v>
      </c>
      <c r="P154" s="43" t="str">
        <f>VLOOKUP(C154,Entidades!$A$1:$B$63,2,0)</f>
        <v>15 Municipios</v>
      </c>
    </row>
    <row r="155" spans="1:16" s="43" customFormat="1" ht="76.5" customHeight="1" x14ac:dyDescent="0.25">
      <c r="A155" s="42" t="str">
        <f t="shared" si="8"/>
        <v>Municipio de Apartadó</v>
      </c>
      <c r="B155" s="48" t="s">
        <v>146</v>
      </c>
      <c r="C155" s="48" t="s">
        <v>127</v>
      </c>
      <c r="D155" s="48" t="s">
        <v>358</v>
      </c>
      <c r="E155" s="48" t="s">
        <v>380</v>
      </c>
      <c r="F155" s="48"/>
      <c r="G155" s="48"/>
      <c r="H155" s="50"/>
      <c r="I155" s="51">
        <f>H155+'Fecha Notificación'!$A$2</f>
        <v>42468</v>
      </c>
      <c r="J155" s="52"/>
      <c r="K155" s="52"/>
      <c r="M155" s="43" t="str">
        <f>VLOOKUP(B155,Ordenes!$A$2:$C$200,3,0)</f>
        <v>SI</v>
      </c>
      <c r="N155" s="43" t="str">
        <f>VLOOKUP(B155,Ordenes!$A$2:$C$300,3,0)</f>
        <v>SI</v>
      </c>
      <c r="O155" s="43">
        <f t="shared" si="9"/>
        <v>1</v>
      </c>
      <c r="P155" s="43" t="str">
        <f>VLOOKUP(C155,Entidades!$A$1:$B$63,2,0)</f>
        <v>15 Municipios</v>
      </c>
    </row>
    <row r="156" spans="1:16" s="43" customFormat="1" ht="76.5" customHeight="1" x14ac:dyDescent="0.25">
      <c r="A156" s="42" t="str">
        <f t="shared" si="8"/>
        <v>Municipio de Bogotá</v>
      </c>
      <c r="B156" s="48" t="s">
        <v>146</v>
      </c>
      <c r="C156" s="48" t="s">
        <v>119</v>
      </c>
      <c r="D156" s="48" t="s">
        <v>358</v>
      </c>
      <c r="E156" s="48" t="s">
        <v>380</v>
      </c>
      <c r="F156" s="48"/>
      <c r="G156" s="48"/>
      <c r="H156" s="50"/>
      <c r="I156" s="51">
        <f>H156+'Fecha Notificación'!$A$2</f>
        <v>42468</v>
      </c>
      <c r="J156" s="56"/>
      <c r="K156" s="52"/>
      <c r="M156" s="43" t="str">
        <f>VLOOKUP(B156,Ordenes!$A$2:$C$200,3,0)</f>
        <v>SI</v>
      </c>
      <c r="N156" s="43" t="str">
        <f>VLOOKUP(B156,Ordenes!$A$2:$C$300,3,0)</f>
        <v>SI</v>
      </c>
      <c r="O156" s="43">
        <f t="shared" si="9"/>
        <v>1</v>
      </c>
      <c r="P156" s="43" t="str">
        <f>VLOOKUP(C156,Entidades!$A$1:$B$63,2,0)</f>
        <v>15 Municipios</v>
      </c>
    </row>
    <row r="157" spans="1:16" s="43" customFormat="1" ht="76.5" customHeight="1" x14ac:dyDescent="0.25">
      <c r="A157" s="42" t="str">
        <f t="shared" si="8"/>
        <v>Municipio de Bucaramanga</v>
      </c>
      <c r="B157" s="48" t="s">
        <v>146</v>
      </c>
      <c r="C157" s="48" t="s">
        <v>115</v>
      </c>
      <c r="D157" s="48" t="s">
        <v>358</v>
      </c>
      <c r="E157" s="48" t="s">
        <v>380</v>
      </c>
      <c r="F157" s="48"/>
      <c r="G157" s="48"/>
      <c r="H157" s="50"/>
      <c r="I157" s="51">
        <f>H157+'Fecha Notificación'!$A$2</f>
        <v>42468</v>
      </c>
      <c r="J157" s="56"/>
      <c r="K157" s="52"/>
      <c r="M157" s="43" t="str">
        <f>VLOOKUP(B157,Ordenes!$A$2:$C$200,3,0)</f>
        <v>SI</v>
      </c>
      <c r="N157" s="43" t="str">
        <f>VLOOKUP(B157,Ordenes!$A$2:$C$300,3,0)</f>
        <v>SI</v>
      </c>
      <c r="O157" s="43">
        <f t="shared" si="9"/>
        <v>1</v>
      </c>
      <c r="P157" s="43" t="str">
        <f>VLOOKUP(C157,Entidades!$A$1:$B$63,2,0)</f>
        <v>15 Municipios</v>
      </c>
    </row>
    <row r="158" spans="1:16" s="43" customFormat="1" ht="76.5" customHeight="1" x14ac:dyDescent="0.25">
      <c r="A158" s="42" t="str">
        <f t="shared" si="8"/>
        <v>Municipio de Cartago</v>
      </c>
      <c r="B158" s="48" t="s">
        <v>146</v>
      </c>
      <c r="C158" s="48" t="s">
        <v>123</v>
      </c>
      <c r="D158" s="48" t="s">
        <v>358</v>
      </c>
      <c r="E158" s="48" t="s">
        <v>380</v>
      </c>
      <c r="F158" s="48"/>
      <c r="G158" s="48"/>
      <c r="H158" s="50"/>
      <c r="I158" s="51">
        <f>H158+'Fecha Notificación'!$A$2</f>
        <v>42468</v>
      </c>
      <c r="J158" s="55"/>
      <c r="K158" s="52"/>
      <c r="M158" s="43" t="str">
        <f>VLOOKUP(B158,Ordenes!$A$2:$C$200,3,0)</f>
        <v>SI</v>
      </c>
      <c r="N158" s="43" t="str">
        <f>VLOOKUP(B158,Ordenes!$A$2:$C$300,3,0)</f>
        <v>SI</v>
      </c>
      <c r="O158" s="43">
        <f t="shared" si="9"/>
        <v>1</v>
      </c>
      <c r="P158" s="43" t="str">
        <f>VLOOKUP(C158,Entidades!$A$1:$B$63,2,0)</f>
        <v>15 Municipios</v>
      </c>
    </row>
    <row r="159" spans="1:16" s="43" customFormat="1" ht="76.5" customHeight="1" x14ac:dyDescent="0.25">
      <c r="A159" s="42" t="str">
        <f t="shared" si="8"/>
        <v>Municipio de Cúcuta</v>
      </c>
      <c r="B159" s="48" t="s">
        <v>146</v>
      </c>
      <c r="C159" s="48" t="s">
        <v>120</v>
      </c>
      <c r="D159" s="48" t="s">
        <v>358</v>
      </c>
      <c r="E159" s="48" t="s">
        <v>380</v>
      </c>
      <c r="F159" s="48"/>
      <c r="G159" s="48"/>
      <c r="H159" s="50"/>
      <c r="I159" s="51">
        <f>H159+'Fecha Notificación'!$A$2</f>
        <v>42468</v>
      </c>
      <c r="J159" s="56"/>
      <c r="K159" s="52"/>
      <c r="M159" s="43" t="str">
        <f>VLOOKUP(B159,Ordenes!$A$2:$C$200,3,0)</f>
        <v>SI</v>
      </c>
      <c r="N159" s="43" t="str">
        <f>VLOOKUP(B159,Ordenes!$A$2:$C$300,3,0)</f>
        <v>SI</v>
      </c>
      <c r="O159" s="43">
        <f t="shared" si="9"/>
        <v>1</v>
      </c>
      <c r="P159" s="43" t="str">
        <f>VLOOKUP(C159,Entidades!$A$1:$B$63,2,0)</f>
        <v>15 Municipios</v>
      </c>
    </row>
    <row r="160" spans="1:16" s="43" customFormat="1" ht="76.5" customHeight="1" x14ac:dyDescent="0.25">
      <c r="A160" s="42" t="str">
        <f t="shared" si="8"/>
        <v>Municipio de Florencia</v>
      </c>
      <c r="B160" s="48" t="s">
        <v>146</v>
      </c>
      <c r="C160" s="48" t="s">
        <v>125</v>
      </c>
      <c r="D160" s="48" t="s">
        <v>358</v>
      </c>
      <c r="E160" s="48" t="s">
        <v>380</v>
      </c>
      <c r="F160" s="48"/>
      <c r="G160" s="48"/>
      <c r="H160" s="50"/>
      <c r="I160" s="51">
        <f>H160+'Fecha Notificación'!$A$2</f>
        <v>42468</v>
      </c>
      <c r="J160" s="56"/>
      <c r="K160" s="52"/>
      <c r="M160" s="43" t="str">
        <f>VLOOKUP(B160,Ordenes!$A$2:$C$200,3,0)</f>
        <v>SI</v>
      </c>
      <c r="N160" s="43" t="str">
        <f>VLOOKUP(B160,Ordenes!$A$2:$C$300,3,0)</f>
        <v>SI</v>
      </c>
      <c r="O160" s="43">
        <f t="shared" si="9"/>
        <v>1</v>
      </c>
      <c r="P160" s="43" t="str">
        <f>VLOOKUP(C160,Entidades!$A$1:$B$63,2,0)</f>
        <v>15 Municipios</v>
      </c>
    </row>
    <row r="161" spans="1:16" s="43" customFormat="1" ht="76.5" customHeight="1" x14ac:dyDescent="0.25">
      <c r="A161" s="42" t="str">
        <f t="shared" si="8"/>
        <v>Municipio de Itaguí</v>
      </c>
      <c r="B161" s="48" t="s">
        <v>146</v>
      </c>
      <c r="C161" s="48" t="s">
        <v>126</v>
      </c>
      <c r="D161" s="48" t="s">
        <v>358</v>
      </c>
      <c r="E161" s="48" t="s">
        <v>380</v>
      </c>
      <c r="F161" s="48"/>
      <c r="G161" s="48"/>
      <c r="H161" s="50"/>
      <c r="I161" s="51">
        <f>H161+'Fecha Notificación'!$A$2</f>
        <v>42468</v>
      </c>
      <c r="J161" s="56"/>
      <c r="K161" s="52"/>
      <c r="M161" s="43" t="str">
        <f>VLOOKUP(B161,Ordenes!$A$2:$C$200,3,0)</f>
        <v>SI</v>
      </c>
      <c r="N161" s="43" t="str">
        <f>VLOOKUP(B161,Ordenes!$A$2:$C$300,3,0)</f>
        <v>SI</v>
      </c>
      <c r="O161" s="43">
        <f t="shared" si="9"/>
        <v>1</v>
      </c>
      <c r="P161" s="43" t="str">
        <f>VLOOKUP(C161,Entidades!$A$1:$B$63,2,0)</f>
        <v>15 Municipios</v>
      </c>
    </row>
    <row r="162" spans="1:16" s="43" customFormat="1" ht="76.5" customHeight="1" x14ac:dyDescent="0.25">
      <c r="A162" s="42" t="str">
        <f t="shared" si="8"/>
        <v>Municipio de Medellín</v>
      </c>
      <c r="B162" s="48" t="s">
        <v>146</v>
      </c>
      <c r="C162" s="48" t="s">
        <v>118</v>
      </c>
      <c r="D162" s="48" t="s">
        <v>358</v>
      </c>
      <c r="E162" s="48" t="s">
        <v>380</v>
      </c>
      <c r="F162" s="48"/>
      <c r="G162" s="48"/>
      <c r="H162" s="50"/>
      <c r="I162" s="51">
        <f>H162+'Fecha Notificación'!$A$2</f>
        <v>42468</v>
      </c>
      <c r="J162" s="56"/>
      <c r="K162" s="52"/>
      <c r="M162" s="43" t="str">
        <f>VLOOKUP(B162,Ordenes!$A$2:$C$200,3,0)</f>
        <v>SI</v>
      </c>
      <c r="N162" s="43" t="str">
        <f>VLOOKUP(B162,Ordenes!$A$2:$C$300,3,0)</f>
        <v>SI</v>
      </c>
      <c r="O162" s="43">
        <f t="shared" si="9"/>
        <v>1</v>
      </c>
      <c r="P162" s="43" t="str">
        <f>VLOOKUP(C162,Entidades!$A$1:$B$63,2,0)</f>
        <v>15 Municipios</v>
      </c>
    </row>
    <row r="163" spans="1:16" s="43" customFormat="1" ht="76.5" customHeight="1" x14ac:dyDescent="0.25">
      <c r="A163" s="42" t="str">
        <f t="shared" ref="A163:A180" si="10">C163</f>
        <v>Municipio de Palmira</v>
      </c>
      <c r="B163" s="48" t="s">
        <v>146</v>
      </c>
      <c r="C163" s="48" t="s">
        <v>124</v>
      </c>
      <c r="D163" s="48" t="s">
        <v>358</v>
      </c>
      <c r="E163" s="48" t="s">
        <v>380</v>
      </c>
      <c r="F163" s="48"/>
      <c r="G163" s="48"/>
      <c r="H163" s="50"/>
      <c r="I163" s="51">
        <f>H163+'Fecha Notificación'!$A$2</f>
        <v>42468</v>
      </c>
      <c r="J163" s="56"/>
      <c r="K163" s="52"/>
      <c r="M163" s="43" t="str">
        <f>VLOOKUP(B163,Ordenes!$A$2:$C$200,3,0)</f>
        <v>SI</v>
      </c>
      <c r="N163" s="43" t="str">
        <f>VLOOKUP(B163,Ordenes!$A$2:$C$300,3,0)</f>
        <v>SI</v>
      </c>
      <c r="O163" s="43">
        <f t="shared" ref="O163:O176" si="11">IF(C163&lt;&gt;"",1,0)</f>
        <v>1</v>
      </c>
      <c r="P163" s="43" t="str">
        <f>VLOOKUP(C163,Entidades!$A$1:$B$63,2,0)</f>
        <v>15 Municipios</v>
      </c>
    </row>
    <row r="164" spans="1:16" s="43" customFormat="1" ht="76.5" customHeight="1" x14ac:dyDescent="0.25">
      <c r="A164" s="42" t="str">
        <f t="shared" si="10"/>
        <v>Municipio de Pereira</v>
      </c>
      <c r="B164" s="48" t="s">
        <v>146</v>
      </c>
      <c r="C164" s="48" t="s">
        <v>116</v>
      </c>
      <c r="D164" s="48" t="s">
        <v>358</v>
      </c>
      <c r="E164" s="48" t="s">
        <v>380</v>
      </c>
      <c r="F164" s="48"/>
      <c r="G164" s="48"/>
      <c r="H164" s="50"/>
      <c r="I164" s="51">
        <f>H164+'Fecha Notificación'!$A$2</f>
        <v>42468</v>
      </c>
      <c r="J164" s="56"/>
      <c r="K164" s="52"/>
      <c r="M164" s="43" t="str">
        <f>VLOOKUP(B164,Ordenes!$A$2:$C$200,3,0)</f>
        <v>SI</v>
      </c>
      <c r="N164" s="43" t="str">
        <f>VLOOKUP(B164,Ordenes!$A$2:$C$300,3,0)</f>
        <v>SI</v>
      </c>
      <c r="O164" s="43">
        <f t="shared" si="11"/>
        <v>1</v>
      </c>
      <c r="P164" s="43" t="str">
        <f>VLOOKUP(C164,Entidades!$A$1:$B$63,2,0)</f>
        <v>15 Municipios</v>
      </c>
    </row>
    <row r="165" spans="1:16" s="43" customFormat="1" ht="76.5" customHeight="1" x14ac:dyDescent="0.25">
      <c r="A165" s="42" t="str">
        <f t="shared" si="10"/>
        <v>Municipio de Roldanillo</v>
      </c>
      <c r="B165" s="48" t="s">
        <v>146</v>
      </c>
      <c r="C165" s="48" t="s">
        <v>128</v>
      </c>
      <c r="D165" s="48" t="s">
        <v>358</v>
      </c>
      <c r="E165" s="48" t="s">
        <v>380</v>
      </c>
      <c r="F165" s="48"/>
      <c r="G165" s="48"/>
      <c r="H165" s="50"/>
      <c r="I165" s="51">
        <f>H165+'Fecha Notificación'!$A$2</f>
        <v>42468</v>
      </c>
      <c r="J165" s="52"/>
      <c r="K165" s="52"/>
      <c r="M165" s="43" t="str">
        <f>VLOOKUP(B165,Ordenes!$A$2:$C$200,3,0)</f>
        <v>SI</v>
      </c>
      <c r="N165" s="43" t="str">
        <f>VLOOKUP(B165,Ordenes!$A$2:$C$300,3,0)</f>
        <v>SI</v>
      </c>
      <c r="O165" s="43">
        <f t="shared" si="11"/>
        <v>1</v>
      </c>
      <c r="P165" s="43" t="str">
        <f>VLOOKUP(C165,Entidades!$A$1:$B$63,2,0)</f>
        <v>15 Municipios</v>
      </c>
    </row>
    <row r="166" spans="1:16" s="43" customFormat="1" ht="76.5" customHeight="1" x14ac:dyDescent="0.25">
      <c r="A166" s="42" t="str">
        <f t="shared" si="10"/>
        <v>Municipio de San Vicente de Chucurí</v>
      </c>
      <c r="B166" s="48" t="s">
        <v>146</v>
      </c>
      <c r="C166" s="48" t="s">
        <v>122</v>
      </c>
      <c r="D166" s="48" t="s">
        <v>358</v>
      </c>
      <c r="E166" s="48" t="s">
        <v>380</v>
      </c>
      <c r="F166" s="48"/>
      <c r="G166" s="48"/>
      <c r="H166" s="50"/>
      <c r="I166" s="51">
        <f>H166+'Fecha Notificación'!$A$2</f>
        <v>42468</v>
      </c>
      <c r="J166" s="56"/>
      <c r="K166" s="52"/>
      <c r="M166" s="43" t="str">
        <f>VLOOKUP(B166,Ordenes!$A$2:$C$200,3,0)</f>
        <v>SI</v>
      </c>
      <c r="N166" s="43" t="str">
        <f>VLOOKUP(B166,Ordenes!$A$2:$C$300,3,0)</f>
        <v>SI</v>
      </c>
      <c r="O166" s="43">
        <f t="shared" si="11"/>
        <v>1</v>
      </c>
      <c r="P166" s="43" t="str">
        <f>VLOOKUP(C166,Entidades!$A$1:$B$63,2,0)</f>
        <v>15 Municipios</v>
      </c>
    </row>
    <row r="167" spans="1:16" s="43" customFormat="1" ht="76.5" customHeight="1" x14ac:dyDescent="0.25">
      <c r="A167" s="42" t="str">
        <f t="shared" si="10"/>
        <v>Municipio de Santa Rosa de Cabal</v>
      </c>
      <c r="B167" s="48" t="s">
        <v>146</v>
      </c>
      <c r="C167" s="48" t="s">
        <v>117</v>
      </c>
      <c r="D167" s="48" t="s">
        <v>358</v>
      </c>
      <c r="E167" s="48" t="s">
        <v>380</v>
      </c>
      <c r="F167" s="48"/>
      <c r="G167" s="48"/>
      <c r="H167" s="50"/>
      <c r="I167" s="51">
        <f>H167+'Fecha Notificación'!$A$2</f>
        <v>42468</v>
      </c>
      <c r="J167" s="56"/>
      <c r="K167" s="52"/>
      <c r="M167" s="43" t="str">
        <f>VLOOKUP(B167,Ordenes!$A$2:$C$200,3,0)</f>
        <v>SI</v>
      </c>
      <c r="N167" s="43" t="str">
        <f>VLOOKUP(B167,Ordenes!$A$2:$C$300,3,0)</f>
        <v>SI</v>
      </c>
      <c r="O167" s="43">
        <f t="shared" si="11"/>
        <v>1</v>
      </c>
      <c r="P167" s="43" t="str">
        <f>VLOOKUP(C167,Entidades!$A$1:$B$63,2,0)</f>
        <v>15 Municipios</v>
      </c>
    </row>
    <row r="168" spans="1:16" s="43" customFormat="1" ht="76.5" customHeight="1" x14ac:dyDescent="0.25">
      <c r="A168" s="42" t="str">
        <f t="shared" si="10"/>
        <v>Municipio de Villavicencio</v>
      </c>
      <c r="B168" s="48" t="s">
        <v>146</v>
      </c>
      <c r="C168" s="48" t="s">
        <v>129</v>
      </c>
      <c r="D168" s="48" t="s">
        <v>358</v>
      </c>
      <c r="E168" s="48" t="s">
        <v>380</v>
      </c>
      <c r="F168" s="48"/>
      <c r="G168" s="48"/>
      <c r="H168" s="50"/>
      <c r="I168" s="51">
        <f>H168+'Fecha Notificación'!$A$2</f>
        <v>42468</v>
      </c>
      <c r="J168" s="52"/>
      <c r="K168" s="52"/>
      <c r="M168" s="43" t="str">
        <f>VLOOKUP(B168,Ordenes!$A$2:$C$200,3,0)</f>
        <v>SI</v>
      </c>
      <c r="N168" s="43" t="str">
        <f>VLOOKUP(B168,Ordenes!$A$2:$C$300,3,0)</f>
        <v>SI</v>
      </c>
      <c r="O168" s="43">
        <f t="shared" si="11"/>
        <v>1</v>
      </c>
      <c r="P168" s="43" t="str">
        <f>VLOOKUP(C168,Entidades!$A$1:$B$63,2,0)</f>
        <v>15 Municipios</v>
      </c>
    </row>
    <row r="169" spans="1:16" s="43" customFormat="1" ht="76.5" hidden="1" customHeight="1" x14ac:dyDescent="0.25">
      <c r="A169" s="42" t="str">
        <f t="shared" si="10"/>
        <v>Presidencia</v>
      </c>
      <c r="B169" s="48" t="s">
        <v>67</v>
      </c>
      <c r="C169" s="48" t="s">
        <v>34</v>
      </c>
      <c r="D169" s="53" t="s">
        <v>312</v>
      </c>
      <c r="E169" s="48" t="s">
        <v>380</v>
      </c>
      <c r="F169" s="48"/>
      <c r="G169" s="53"/>
      <c r="H169" s="54"/>
      <c r="I169" s="51">
        <f>H169+'Fecha Notificación'!$A$2</f>
        <v>42468</v>
      </c>
      <c r="J169" s="55"/>
      <c r="K169" s="52"/>
      <c r="M169" s="43" t="str">
        <f>VLOOKUP(B169,Ordenes!$A$2:$C$200,3,0)</f>
        <v>SI</v>
      </c>
      <c r="N169" s="43" t="str">
        <f>VLOOKUP(B169,Ordenes!$A$2:$C$300,3,0)</f>
        <v>SI</v>
      </c>
      <c r="O169" s="43">
        <f t="shared" si="11"/>
        <v>1</v>
      </c>
      <c r="P169" s="43" t="str">
        <f>VLOOKUP(C169,Entidades!$A$1:$B$63,2,0)</f>
        <v>Presidencia</v>
      </c>
    </row>
    <row r="170" spans="1:16" s="43" customFormat="1" ht="76.5" hidden="1" customHeight="1" x14ac:dyDescent="0.25">
      <c r="A170" s="42" t="str">
        <f t="shared" si="10"/>
        <v>Presidencia</v>
      </c>
      <c r="B170" s="48" t="s">
        <v>74</v>
      </c>
      <c r="C170" s="48" t="s">
        <v>34</v>
      </c>
      <c r="D170" s="53" t="s">
        <v>614</v>
      </c>
      <c r="E170" s="48" t="s">
        <v>380</v>
      </c>
      <c r="F170" s="48"/>
      <c r="G170" s="53"/>
      <c r="H170" s="54"/>
      <c r="I170" s="51">
        <f>H170+'Fecha Notificación'!$A$2</f>
        <v>42468</v>
      </c>
      <c r="J170" s="56"/>
      <c r="K170" s="52"/>
      <c r="M170" s="43" t="str">
        <f>VLOOKUP(B170,Ordenes!$A$2:$C$200,3,0)</f>
        <v>SI</v>
      </c>
      <c r="N170" s="43" t="str">
        <f>VLOOKUP(B170,Ordenes!$A$2:$C$300,3,0)</f>
        <v>SI</v>
      </c>
      <c r="O170" s="43">
        <f t="shared" si="11"/>
        <v>1</v>
      </c>
      <c r="P170" s="43" t="str">
        <f>VLOOKUP(C170,Entidades!$A$1:$B$63,2,0)</f>
        <v>Presidencia</v>
      </c>
    </row>
    <row r="171" spans="1:16" s="43" customFormat="1" ht="102" hidden="1" customHeight="1" x14ac:dyDescent="0.25">
      <c r="A171" s="42" t="str">
        <f t="shared" si="10"/>
        <v>Presidencia</v>
      </c>
      <c r="B171" s="48" t="s">
        <v>145</v>
      </c>
      <c r="C171" s="48" t="s">
        <v>34</v>
      </c>
      <c r="D171" s="49" t="s">
        <v>621</v>
      </c>
      <c r="E171" s="48" t="s">
        <v>380</v>
      </c>
      <c r="F171" s="48"/>
      <c r="G171" s="48"/>
      <c r="H171" s="50"/>
      <c r="I171" s="51">
        <f>H171+'Fecha Notificación'!$A$2</f>
        <v>42468</v>
      </c>
      <c r="J171" s="52"/>
      <c r="K171" s="52"/>
      <c r="M171" s="43" t="str">
        <f>VLOOKUP(B171,Ordenes!$A$2:$C$200,3,0)</f>
        <v>SI</v>
      </c>
      <c r="N171" s="43" t="str">
        <f>VLOOKUP(B171,Ordenes!$A$2:$C$300,3,0)</f>
        <v>SI</v>
      </c>
      <c r="O171" s="43">
        <f t="shared" si="11"/>
        <v>1</v>
      </c>
      <c r="P171" s="43" t="str">
        <f>VLOOKUP(C171,Entidades!$A$1:$B$63,2,0)</f>
        <v>Presidencia</v>
      </c>
    </row>
    <row r="172" spans="1:16" s="43" customFormat="1" ht="63.75" hidden="1" customHeight="1" x14ac:dyDescent="0.25">
      <c r="A172" s="42" t="str">
        <f t="shared" si="10"/>
        <v>Presidencia</v>
      </c>
      <c r="B172" s="48" t="s">
        <v>430</v>
      </c>
      <c r="C172" s="48" t="s">
        <v>34</v>
      </c>
      <c r="D172" s="48" t="s">
        <v>153</v>
      </c>
      <c r="E172" s="48" t="s">
        <v>380</v>
      </c>
      <c r="F172" s="48"/>
      <c r="G172" s="48"/>
      <c r="H172" s="50"/>
      <c r="I172" s="51">
        <f>H172+'Fecha Notificación'!$A$2</f>
        <v>42468</v>
      </c>
      <c r="J172" s="52"/>
      <c r="K172" s="52"/>
      <c r="M172" s="43" t="str">
        <f>VLOOKUP(B172,Ordenes!$A$2:$C$200,3,0)</f>
        <v>SI</v>
      </c>
      <c r="N172" s="43" t="str">
        <f>VLOOKUP(B172,Ordenes!$A$2:$C$300,3,0)</f>
        <v>SI</v>
      </c>
      <c r="O172" s="43">
        <f t="shared" si="11"/>
        <v>1</v>
      </c>
      <c r="P172" s="43" t="str">
        <f>VLOOKUP(C172,Entidades!$A$1:$B$63,2,0)</f>
        <v>Presidencia</v>
      </c>
    </row>
    <row r="173" spans="1:16" s="43" customFormat="1" ht="102" hidden="1" customHeight="1" x14ac:dyDescent="0.25">
      <c r="A173" s="42" t="str">
        <f t="shared" si="10"/>
        <v>Presidencia</v>
      </c>
      <c r="B173" s="48" t="s">
        <v>66</v>
      </c>
      <c r="C173" s="48" t="s">
        <v>34</v>
      </c>
      <c r="D173" s="53" t="s">
        <v>311</v>
      </c>
      <c r="E173" s="48" t="s">
        <v>380</v>
      </c>
      <c r="F173" s="48"/>
      <c r="G173" s="53"/>
      <c r="H173" s="54"/>
      <c r="I173" s="51">
        <f>H173+'Fecha Notificación'!$A$2</f>
        <v>42468</v>
      </c>
      <c r="J173" s="56"/>
      <c r="K173" s="52"/>
      <c r="M173" s="43" t="str">
        <f>VLOOKUP(B173,Ordenes!$A$2:$C$200,3,0)</f>
        <v>SI</v>
      </c>
      <c r="N173" s="43" t="str">
        <f>VLOOKUP(B173,Ordenes!$A$2:$C$300,3,0)</f>
        <v>SI</v>
      </c>
      <c r="O173" s="43">
        <f t="shared" si="11"/>
        <v>1</v>
      </c>
      <c r="P173" s="43" t="str">
        <f>VLOOKUP(C173,Entidades!$A$1:$B$63,2,0)</f>
        <v>Presidencia</v>
      </c>
    </row>
    <row r="174" spans="1:16" s="43" customFormat="1" ht="114.75" hidden="1" customHeight="1" x14ac:dyDescent="0.25">
      <c r="A174" s="42" t="str">
        <f t="shared" si="10"/>
        <v>Presidencia</v>
      </c>
      <c r="B174" s="48" t="s">
        <v>433</v>
      </c>
      <c r="C174" s="48" t="s">
        <v>34</v>
      </c>
      <c r="D174" s="53" t="s">
        <v>19</v>
      </c>
      <c r="E174" s="48" t="s">
        <v>380</v>
      </c>
      <c r="F174" s="48"/>
      <c r="G174" s="48" t="s">
        <v>313</v>
      </c>
      <c r="H174" s="54"/>
      <c r="I174" s="51">
        <f>H174+'Fecha Notificación'!$A$2</f>
        <v>42468</v>
      </c>
      <c r="J174" s="55"/>
      <c r="K174" s="52"/>
      <c r="M174" s="43" t="str">
        <f>VLOOKUP(B174,Ordenes!$A$2:$C$200,3,0)</f>
        <v>SI</v>
      </c>
      <c r="N174" s="43" t="str">
        <f>VLOOKUP(B174,Ordenes!$A$2:$C$300,3,0)</f>
        <v>SI</v>
      </c>
      <c r="O174" s="43">
        <f t="shared" si="11"/>
        <v>1</v>
      </c>
      <c r="P174" s="43" t="str">
        <f>VLOOKUP(C174,Entidades!$A$1:$B$63,2,0)</f>
        <v>Presidencia</v>
      </c>
    </row>
    <row r="175" spans="1:16" s="43" customFormat="1" ht="89.25" hidden="1" customHeight="1" x14ac:dyDescent="0.25">
      <c r="A175" s="42" t="str">
        <f t="shared" si="10"/>
        <v>Presidencia</v>
      </c>
      <c r="B175" s="48" t="s">
        <v>97</v>
      </c>
      <c r="C175" s="48" t="s">
        <v>34</v>
      </c>
      <c r="D175" s="53" t="s">
        <v>96</v>
      </c>
      <c r="E175" s="48" t="s">
        <v>380</v>
      </c>
      <c r="F175" s="48"/>
      <c r="G175" s="48" t="s">
        <v>15</v>
      </c>
      <c r="H175" s="50">
        <v>300</v>
      </c>
      <c r="I175" s="51">
        <f>H175+'Fecha Notificación'!$A$2</f>
        <v>42768</v>
      </c>
      <c r="J175" s="56"/>
      <c r="K175" s="52"/>
      <c r="M175" s="43" t="str">
        <f>VLOOKUP(B175,Ordenes!$A$2:$C$200,3,0)</f>
        <v>SI</v>
      </c>
      <c r="N175" s="43" t="str">
        <f>VLOOKUP(B175,Ordenes!$A$2:$C$300,3,0)</f>
        <v>SI</v>
      </c>
      <c r="O175" s="43">
        <f t="shared" si="11"/>
        <v>1</v>
      </c>
      <c r="P175" s="43" t="str">
        <f>VLOOKUP(C175,Entidades!$A$1:$B$63,2,0)</f>
        <v>Presidencia</v>
      </c>
    </row>
    <row r="176" spans="1:16" s="43" customFormat="1" ht="127.5" hidden="1" customHeight="1" x14ac:dyDescent="0.25">
      <c r="A176" s="42" t="str">
        <f t="shared" si="10"/>
        <v>Presidencia</v>
      </c>
      <c r="B176" s="48" t="s">
        <v>104</v>
      </c>
      <c r="C176" s="48" t="s">
        <v>34</v>
      </c>
      <c r="D176" s="53" t="s">
        <v>435</v>
      </c>
      <c r="E176" s="48" t="s">
        <v>380</v>
      </c>
      <c r="F176" s="48"/>
      <c r="G176" s="48" t="s">
        <v>16</v>
      </c>
      <c r="H176" s="50">
        <v>5</v>
      </c>
      <c r="I176" s="51">
        <f>H176+'Fecha Notificación'!$A$2</f>
        <v>42473</v>
      </c>
      <c r="J176" s="55"/>
      <c r="K176" s="52"/>
      <c r="M176" s="43" t="str">
        <f>VLOOKUP(B176,Ordenes!$A$2:$C$200,3,0)</f>
        <v>SI</v>
      </c>
      <c r="N176" s="43" t="str">
        <f>VLOOKUP(B176,Ordenes!$A$2:$C$300,3,0)</f>
        <v>SI</v>
      </c>
      <c r="O176" s="43">
        <f t="shared" si="11"/>
        <v>1</v>
      </c>
      <c r="P176" s="43" t="str">
        <f>VLOOKUP(C176,Entidades!$A$1:$B$63,2,0)</f>
        <v>Presidencia</v>
      </c>
    </row>
    <row r="177" spans="1:16" s="43" customFormat="1" ht="63.75" hidden="1" customHeight="1" x14ac:dyDescent="0.25">
      <c r="A177" s="42" t="str">
        <f t="shared" si="10"/>
        <v>Presidencia</v>
      </c>
      <c r="B177" s="48" t="s">
        <v>437</v>
      </c>
      <c r="C177" s="48" t="s">
        <v>34</v>
      </c>
      <c r="D177" s="53" t="s">
        <v>20</v>
      </c>
      <c r="E177" s="48" t="s">
        <v>380</v>
      </c>
      <c r="F177" s="48"/>
      <c r="G177" s="48"/>
      <c r="H177" s="50"/>
      <c r="I177" s="51">
        <f>H177+'Fecha Notificación'!$A$2</f>
        <v>42468</v>
      </c>
      <c r="J177" s="56"/>
      <c r="K177" s="52"/>
      <c r="M177" s="43" t="str">
        <f>VLOOKUP(B177,Ordenes!$A$2:$C$200,3,0)</f>
        <v>SI</v>
      </c>
      <c r="N177" s="43" t="str">
        <f>VLOOKUP(B177,Ordenes!$A$2:$C$300,3,0)</f>
        <v>SI</v>
      </c>
      <c r="O177" s="43">
        <f t="shared" ref="O177:O200" si="12">IF(C177&lt;&gt;"",1,0)</f>
        <v>1</v>
      </c>
      <c r="P177" s="43" t="str">
        <f>VLOOKUP(C177,Entidades!$A$1:$B$63,2,0)</f>
        <v>Presidencia</v>
      </c>
    </row>
    <row r="178" spans="1:16" s="43" customFormat="1" ht="76.5" hidden="1" customHeight="1" x14ac:dyDescent="0.25">
      <c r="A178" s="42" t="str">
        <f t="shared" si="10"/>
        <v>Presidencia</v>
      </c>
      <c r="B178" s="48" t="s">
        <v>436</v>
      </c>
      <c r="C178" s="48" t="s">
        <v>34</v>
      </c>
      <c r="D178" s="53" t="s">
        <v>21</v>
      </c>
      <c r="E178" s="48" t="s">
        <v>380</v>
      </c>
      <c r="F178" s="48"/>
      <c r="G178" s="48" t="s">
        <v>17</v>
      </c>
      <c r="H178" s="50">
        <v>90</v>
      </c>
      <c r="I178" s="51">
        <f>H178+'Fecha Notificación'!$A$2</f>
        <v>42558</v>
      </c>
      <c r="J178" s="55"/>
      <c r="K178" s="52"/>
      <c r="M178" s="43" t="str">
        <f>VLOOKUP(B178,Ordenes!$A$2:$C$200,3,0)</f>
        <v>SI</v>
      </c>
      <c r="N178" s="43" t="str">
        <f>VLOOKUP(B178,Ordenes!$A$2:$C$300,3,0)</f>
        <v>SI</v>
      </c>
      <c r="O178" s="43">
        <f t="shared" si="12"/>
        <v>1</v>
      </c>
      <c r="P178" s="43" t="str">
        <f>VLOOKUP(C178,Entidades!$A$1:$B$63,2,0)</f>
        <v>Presidencia</v>
      </c>
    </row>
    <row r="179" spans="1:16" s="43" customFormat="1" ht="51" hidden="1" customHeight="1" x14ac:dyDescent="0.25">
      <c r="A179" s="42" t="str">
        <f t="shared" si="10"/>
        <v>Presidencia</v>
      </c>
      <c r="B179" s="48" t="s">
        <v>309</v>
      </c>
      <c r="C179" s="48" t="s">
        <v>34</v>
      </c>
      <c r="D179" s="48" t="s">
        <v>158</v>
      </c>
      <c r="E179" s="48" t="s">
        <v>380</v>
      </c>
      <c r="F179" s="48"/>
      <c r="G179" s="48" t="s">
        <v>18</v>
      </c>
      <c r="H179" s="50"/>
      <c r="I179" s="51">
        <f>H179+'Fecha Notificación'!$A$2</f>
        <v>42468</v>
      </c>
      <c r="J179" s="52"/>
      <c r="K179" s="52"/>
      <c r="M179" s="43" t="str">
        <f>VLOOKUP(B179,Ordenes!$A$2:$C$200,3,0)</f>
        <v>SI</v>
      </c>
      <c r="N179" s="43" t="str">
        <f>VLOOKUP(B179,Ordenes!$A$2:$C$300,3,0)</f>
        <v>SI</v>
      </c>
      <c r="O179" s="43">
        <f t="shared" si="12"/>
        <v>1</v>
      </c>
      <c r="P179" s="43" t="str">
        <f>VLOOKUP(C179,Entidades!$A$1:$B$63,2,0)</f>
        <v>Presidencia</v>
      </c>
    </row>
    <row r="180" spans="1:16" s="43" customFormat="1" ht="127.5" hidden="1" customHeight="1" x14ac:dyDescent="0.25">
      <c r="A180" s="42" t="str">
        <f t="shared" si="10"/>
        <v>Presidencia</v>
      </c>
      <c r="B180" s="48" t="s">
        <v>450</v>
      </c>
      <c r="C180" s="48" t="s">
        <v>34</v>
      </c>
      <c r="D180" s="48" t="s">
        <v>631</v>
      </c>
      <c r="E180" s="48" t="s">
        <v>384</v>
      </c>
      <c r="F180" s="48" t="s">
        <v>386</v>
      </c>
      <c r="G180" s="48"/>
      <c r="H180" s="50"/>
      <c r="I180" s="51">
        <f>H180+'Fecha Notificación'!$A$2</f>
        <v>42468</v>
      </c>
      <c r="J180" s="55"/>
      <c r="K180" s="52"/>
      <c r="M180" s="43" t="str">
        <f>VLOOKUP(B180,Ordenes!$A$2:$C$200,3,0)</f>
        <v>SI</v>
      </c>
      <c r="N180" s="43" t="str">
        <f>VLOOKUP(B180,Ordenes!$A$2:$C$300,3,0)</f>
        <v>SI</v>
      </c>
      <c r="O180" s="43">
        <f t="shared" si="12"/>
        <v>1</v>
      </c>
      <c r="P180" s="43" t="str">
        <f>VLOOKUP(C180,Entidades!$A$1:$B$63,2,0)</f>
        <v>Presidencia</v>
      </c>
    </row>
    <row r="181" spans="1:16" s="43" customFormat="1" ht="127.5" hidden="1" customHeight="1" x14ac:dyDescent="0.25">
      <c r="A181" s="42"/>
      <c r="B181" s="48" t="s">
        <v>630</v>
      </c>
      <c r="C181" s="48" t="s">
        <v>34</v>
      </c>
      <c r="D181" s="48" t="s">
        <v>632</v>
      </c>
      <c r="E181" s="48" t="s">
        <v>384</v>
      </c>
      <c r="F181" s="48" t="s">
        <v>386</v>
      </c>
      <c r="G181" s="48"/>
      <c r="H181" s="50"/>
      <c r="I181" s="51">
        <f>H181+'Fecha Notificación'!$A$2</f>
        <v>42468</v>
      </c>
      <c r="J181" s="55"/>
      <c r="K181" s="52"/>
      <c r="M181" s="43" t="e">
        <f>VLOOKUP(B181,Ordenes!$A$2:$C$200,3,0)</f>
        <v>#N/A</v>
      </c>
      <c r="N181" s="43" t="e">
        <f>VLOOKUP(B181,Ordenes!$A$2:$C$300,3,0)</f>
        <v>#N/A</v>
      </c>
      <c r="O181" s="43">
        <f t="shared" si="12"/>
        <v>1</v>
      </c>
      <c r="P181" s="43" t="str">
        <f>VLOOKUP(C181,Entidades!$A$1:$B$63,2,0)</f>
        <v>Presidencia</v>
      </c>
    </row>
    <row r="182" spans="1:16" s="43" customFormat="1" ht="76.5" hidden="1" customHeight="1" x14ac:dyDescent="0.25">
      <c r="A182" s="42" t="str">
        <f t="shared" ref="A182:A198" si="13">C182</f>
        <v>Procuraduría</v>
      </c>
      <c r="B182" s="48" t="s">
        <v>103</v>
      </c>
      <c r="C182" s="48" t="s">
        <v>11</v>
      </c>
      <c r="D182" s="53" t="s">
        <v>47</v>
      </c>
      <c r="E182" s="48" t="s">
        <v>380</v>
      </c>
      <c r="F182" s="48"/>
      <c r="G182" s="48" t="s">
        <v>48</v>
      </c>
      <c r="H182" s="50">
        <v>5</v>
      </c>
      <c r="I182" s="51">
        <f>H182+'Fecha Notificación'!$A$2</f>
        <v>42473</v>
      </c>
      <c r="J182" s="56"/>
      <c r="K182" s="52"/>
      <c r="M182" s="43" t="str">
        <f>VLOOKUP(B182,Ordenes!$A$2:$C$200,3,0)</f>
        <v>SI</v>
      </c>
      <c r="N182" s="43" t="str">
        <f>VLOOKUP(B182,Ordenes!$A$2:$C$300,3,0)</f>
        <v>SI</v>
      </c>
      <c r="O182" s="43">
        <f t="shared" si="12"/>
        <v>1</v>
      </c>
      <c r="P182" s="43" t="str">
        <f>VLOOKUP(C182,Entidades!$A$1:$B$63,2,0)</f>
        <v>Procuraduría</v>
      </c>
    </row>
    <row r="183" spans="1:16" s="43" customFormat="1" ht="102" hidden="1" customHeight="1" x14ac:dyDescent="0.25">
      <c r="A183" s="42" t="str">
        <f t="shared" si="13"/>
        <v>Procuraduría</v>
      </c>
      <c r="B183" s="48" t="s">
        <v>104</v>
      </c>
      <c r="C183" s="48" t="s">
        <v>11</v>
      </c>
      <c r="D183" s="53" t="s">
        <v>435</v>
      </c>
      <c r="E183" s="48" t="s">
        <v>380</v>
      </c>
      <c r="F183" s="48"/>
      <c r="G183" s="48" t="s">
        <v>16</v>
      </c>
      <c r="H183" s="50">
        <v>5</v>
      </c>
      <c r="I183" s="51">
        <f>H183+'Fecha Notificación'!$A$2</f>
        <v>42473</v>
      </c>
      <c r="J183" s="56"/>
      <c r="K183" s="52"/>
      <c r="M183" s="43" t="str">
        <f>VLOOKUP(B183,Ordenes!$A$2:$C$200,3,0)</f>
        <v>SI</v>
      </c>
      <c r="N183" s="43" t="str">
        <f>VLOOKUP(B183,Ordenes!$A$2:$C$300,3,0)</f>
        <v>SI</v>
      </c>
      <c r="O183" s="43">
        <f t="shared" si="12"/>
        <v>1</v>
      </c>
      <c r="P183" s="43" t="str">
        <f>VLOOKUP(C183,Entidades!$A$1:$B$63,2,0)</f>
        <v>Procuraduría</v>
      </c>
    </row>
    <row r="184" spans="1:16" s="43" customFormat="1" ht="63.75" hidden="1" customHeight="1" x14ac:dyDescent="0.25">
      <c r="A184" s="42" t="str">
        <f t="shared" si="13"/>
        <v>Procuraduría</v>
      </c>
      <c r="B184" s="48" t="s">
        <v>436</v>
      </c>
      <c r="C184" s="48" t="s">
        <v>11</v>
      </c>
      <c r="D184" s="53" t="s">
        <v>21</v>
      </c>
      <c r="E184" s="48" t="s">
        <v>380</v>
      </c>
      <c r="F184" s="48"/>
      <c r="G184" s="48" t="s">
        <v>17</v>
      </c>
      <c r="H184" s="50">
        <v>90</v>
      </c>
      <c r="I184" s="51">
        <f>H184+'Fecha Notificación'!$A$2</f>
        <v>42558</v>
      </c>
      <c r="J184" s="55"/>
      <c r="K184" s="52"/>
      <c r="M184" s="43" t="str">
        <f>VLOOKUP(B184,Ordenes!$A$2:$C$200,3,0)</f>
        <v>SI</v>
      </c>
      <c r="N184" s="43" t="str">
        <f>VLOOKUP(B184,Ordenes!$A$2:$C$300,3,0)</f>
        <v>SI</v>
      </c>
      <c r="O184" s="43">
        <f t="shared" si="12"/>
        <v>1</v>
      </c>
      <c r="P184" s="43" t="str">
        <f>VLOOKUP(C184,Entidades!$A$1:$B$63,2,0)</f>
        <v>Procuraduría</v>
      </c>
    </row>
    <row r="185" spans="1:16" s="43" customFormat="1" ht="38.25" hidden="1" customHeight="1" x14ac:dyDescent="0.25">
      <c r="A185" s="42" t="str">
        <f t="shared" si="13"/>
        <v>Procuraduría</v>
      </c>
      <c r="B185" s="48" t="s">
        <v>179</v>
      </c>
      <c r="C185" s="48" t="s">
        <v>11</v>
      </c>
      <c r="D185" s="48" t="s">
        <v>181</v>
      </c>
      <c r="E185" s="48" t="s">
        <v>380</v>
      </c>
      <c r="F185" s="48"/>
      <c r="G185" s="48" t="s">
        <v>180</v>
      </c>
      <c r="H185" s="50"/>
      <c r="I185" s="51">
        <f>H185+'Fecha Notificación'!$A$2</f>
        <v>42468</v>
      </c>
      <c r="J185" s="52"/>
      <c r="K185" s="52"/>
      <c r="M185" s="43" t="str">
        <f>VLOOKUP(B185,Ordenes!$A$2:$C$200,3,0)</f>
        <v>SI</v>
      </c>
      <c r="N185" s="43" t="str">
        <f>VLOOKUP(B185,Ordenes!$A$2:$C$300,3,0)</f>
        <v>SI</v>
      </c>
      <c r="O185" s="43">
        <f t="shared" si="12"/>
        <v>1</v>
      </c>
      <c r="P185" s="43" t="str">
        <f>VLOOKUP(C185,Entidades!$A$1:$B$63,2,0)</f>
        <v>Procuraduría</v>
      </c>
    </row>
    <row r="186" spans="1:16" ht="51" hidden="1" customHeight="1" x14ac:dyDescent="0.2">
      <c r="A186" s="42" t="str">
        <f t="shared" si="13"/>
        <v>USPEC</v>
      </c>
      <c r="B186" s="48" t="s">
        <v>79</v>
      </c>
      <c r="C186" s="48" t="s">
        <v>13</v>
      </c>
      <c r="D186" s="53" t="s">
        <v>412</v>
      </c>
      <c r="E186" s="48" t="s">
        <v>380</v>
      </c>
      <c r="F186" s="48"/>
      <c r="G186" s="53" t="s">
        <v>50</v>
      </c>
      <c r="H186" s="54">
        <v>730</v>
      </c>
      <c r="I186" s="51">
        <f>H186+'Fecha Notificación'!$A$2</f>
        <v>43198</v>
      </c>
      <c r="J186" s="55"/>
      <c r="K186" s="52"/>
      <c r="M186" s="43" t="str">
        <f>VLOOKUP(B186,Ordenes!$A$2:$C$200,3,0)</f>
        <v>SI</v>
      </c>
      <c r="N186" s="43" t="str">
        <f>VLOOKUP(B186,Ordenes!$A$2:$C$300,3,0)</f>
        <v>SI</v>
      </c>
      <c r="O186" s="43">
        <f t="shared" si="12"/>
        <v>1</v>
      </c>
      <c r="P186" s="43" t="str">
        <f>VLOOKUP(C186,Entidades!$A$1:$B$63,2,0)</f>
        <v>USPEC</v>
      </c>
    </row>
    <row r="187" spans="1:16" ht="63.75" hidden="1" customHeight="1" x14ac:dyDescent="0.2">
      <c r="A187" s="42" t="str">
        <f t="shared" si="13"/>
        <v>USPEC</v>
      </c>
      <c r="B187" s="48" t="s">
        <v>89</v>
      </c>
      <c r="C187" s="48" t="s">
        <v>13</v>
      </c>
      <c r="D187" s="48" t="s">
        <v>417</v>
      </c>
      <c r="E187" s="48" t="s">
        <v>381</v>
      </c>
      <c r="F187" s="48" t="s">
        <v>273</v>
      </c>
      <c r="G187" s="53" t="s">
        <v>51</v>
      </c>
      <c r="H187" s="54">
        <v>450</v>
      </c>
      <c r="I187" s="51">
        <f>H187+'Fecha Notificación'!$A$2</f>
        <v>42918</v>
      </c>
      <c r="J187" s="55"/>
      <c r="K187" s="52"/>
      <c r="M187" s="43" t="str">
        <f>VLOOKUP(B187,Ordenes!$A$2:$C$200,3,0)</f>
        <v>SI</v>
      </c>
      <c r="N187" s="43" t="str">
        <f>VLOOKUP(B187,Ordenes!$A$2:$C$300,3,0)</f>
        <v>SI</v>
      </c>
      <c r="O187" s="43">
        <f t="shared" si="12"/>
        <v>1</v>
      </c>
      <c r="P187" s="43" t="str">
        <f>VLOOKUP(C187,Entidades!$A$1:$B$63,2,0)</f>
        <v>USPEC</v>
      </c>
    </row>
    <row r="188" spans="1:16" ht="39" hidden="1" customHeight="1" x14ac:dyDescent="0.2">
      <c r="A188" s="42" t="str">
        <f t="shared" si="13"/>
        <v>USPEC</v>
      </c>
      <c r="B188" s="48" t="s">
        <v>90</v>
      </c>
      <c r="C188" s="48" t="s">
        <v>13</v>
      </c>
      <c r="D188" s="53" t="s">
        <v>418</v>
      </c>
      <c r="E188" s="48" t="s">
        <v>381</v>
      </c>
      <c r="F188" s="48" t="s">
        <v>273</v>
      </c>
      <c r="G188" s="53" t="s">
        <v>52</v>
      </c>
      <c r="H188" s="54">
        <v>180</v>
      </c>
      <c r="I188" s="51">
        <f>H188+'Fecha Notificación'!$A$2</f>
        <v>42648</v>
      </c>
      <c r="J188" s="55"/>
      <c r="K188" s="52"/>
      <c r="M188" s="43" t="str">
        <f>VLOOKUP(B188,Ordenes!$A$2:$C$200,3,0)</f>
        <v>SI</v>
      </c>
      <c r="N188" s="43" t="str">
        <f>VLOOKUP(B188,Ordenes!$A$2:$C$300,3,0)</f>
        <v>SI</v>
      </c>
      <c r="O188" s="43">
        <f t="shared" si="12"/>
        <v>1</v>
      </c>
      <c r="P188" s="43" t="str">
        <f>VLOOKUP(C188,Entidades!$A$1:$B$63,2,0)</f>
        <v>USPEC</v>
      </c>
    </row>
    <row r="189" spans="1:16" ht="39" hidden="1" customHeight="1" x14ac:dyDescent="0.2">
      <c r="A189" s="42" t="str">
        <f t="shared" si="13"/>
        <v>USPEC</v>
      </c>
      <c r="B189" s="48" t="s">
        <v>92</v>
      </c>
      <c r="C189" s="48" t="s">
        <v>13</v>
      </c>
      <c r="D189" s="48" t="s">
        <v>419</v>
      </c>
      <c r="E189" s="48" t="s">
        <v>381</v>
      </c>
      <c r="F189" s="48" t="s">
        <v>273</v>
      </c>
      <c r="G189" s="48" t="s">
        <v>53</v>
      </c>
      <c r="H189" s="50"/>
      <c r="I189" s="51">
        <f>H189+'Fecha Notificación'!$A$2</f>
        <v>42468</v>
      </c>
      <c r="J189" s="55"/>
      <c r="K189" s="52"/>
      <c r="M189" s="43" t="str">
        <f>VLOOKUP(B189,Ordenes!$A$2:$C$200,3,0)</f>
        <v>SI</v>
      </c>
      <c r="N189" s="43" t="str">
        <f>VLOOKUP(B189,Ordenes!$A$2:$C$300,3,0)</f>
        <v>SI</v>
      </c>
      <c r="O189" s="43">
        <f t="shared" si="12"/>
        <v>1</v>
      </c>
      <c r="P189" s="43" t="str">
        <f>VLOOKUP(C189,Entidades!$A$1:$B$63,2,0)</f>
        <v>USPEC</v>
      </c>
    </row>
    <row r="190" spans="1:16" ht="39" hidden="1" customHeight="1" x14ac:dyDescent="0.2">
      <c r="A190" s="42" t="str">
        <f t="shared" si="13"/>
        <v>USPEC</v>
      </c>
      <c r="B190" s="48" t="s">
        <v>93</v>
      </c>
      <c r="C190" s="48" t="s">
        <v>13</v>
      </c>
      <c r="D190" s="48" t="s">
        <v>420</v>
      </c>
      <c r="E190" s="48" t="s">
        <v>381</v>
      </c>
      <c r="F190" s="48" t="s">
        <v>273</v>
      </c>
      <c r="G190" s="48"/>
      <c r="H190" s="50"/>
      <c r="I190" s="51">
        <f>H190+'Fecha Notificación'!$A$2</f>
        <v>42468</v>
      </c>
      <c r="J190" s="55"/>
      <c r="K190" s="52"/>
      <c r="M190" s="43" t="str">
        <f>VLOOKUP(B190,Ordenes!$A$2:$C$200,3,0)</f>
        <v>SI</v>
      </c>
      <c r="N190" s="43" t="str">
        <f>VLOOKUP(B190,Ordenes!$A$2:$C$300,3,0)</f>
        <v>SI</v>
      </c>
      <c r="O190" s="43">
        <f t="shared" si="12"/>
        <v>1</v>
      </c>
      <c r="P190" s="43" t="str">
        <f>VLOOKUP(C190,Entidades!$A$1:$B$63,2,0)</f>
        <v>USPEC</v>
      </c>
    </row>
    <row r="191" spans="1:16" ht="39" hidden="1" customHeight="1" x14ac:dyDescent="0.2">
      <c r="A191" s="42" t="str">
        <f t="shared" si="13"/>
        <v>USPEC</v>
      </c>
      <c r="B191" s="48" t="s">
        <v>94</v>
      </c>
      <c r="C191" s="48" t="s">
        <v>13</v>
      </c>
      <c r="D191" s="53" t="s">
        <v>388</v>
      </c>
      <c r="E191" s="48" t="s">
        <v>380</v>
      </c>
      <c r="F191" s="48"/>
      <c r="G191" s="48" t="s">
        <v>62</v>
      </c>
      <c r="H191" s="50">
        <v>365</v>
      </c>
      <c r="I191" s="51">
        <f>H191+'Fecha Notificación'!$A$2</f>
        <v>42833</v>
      </c>
      <c r="J191" s="52"/>
      <c r="K191" s="52"/>
      <c r="M191" s="43" t="str">
        <f>VLOOKUP(B191,Ordenes!$A$2:$C$200,3,0)</f>
        <v>SI</v>
      </c>
      <c r="N191" s="43" t="str">
        <f>VLOOKUP(B191,Ordenes!$A$2:$C$300,3,0)</f>
        <v>SI</v>
      </c>
      <c r="O191" s="43">
        <f t="shared" si="12"/>
        <v>1</v>
      </c>
      <c r="P191" s="43" t="str">
        <f>VLOOKUP(C191,Entidades!$A$1:$B$63,2,0)</f>
        <v>USPEC</v>
      </c>
    </row>
    <row r="192" spans="1:16" ht="39" hidden="1" customHeight="1" x14ac:dyDescent="0.2">
      <c r="A192" s="42" t="str">
        <f t="shared" si="13"/>
        <v>USPEC</v>
      </c>
      <c r="B192" s="48" t="s">
        <v>95</v>
      </c>
      <c r="C192" s="48" t="s">
        <v>13</v>
      </c>
      <c r="D192" s="53" t="s">
        <v>421</v>
      </c>
      <c r="E192" s="48" t="s">
        <v>383</v>
      </c>
      <c r="F192" s="48" t="s">
        <v>278</v>
      </c>
      <c r="G192" s="48" t="s">
        <v>54</v>
      </c>
      <c r="H192" s="50">
        <v>365</v>
      </c>
      <c r="I192" s="51">
        <f>H192+'Fecha Notificación'!$A$2</f>
        <v>42833</v>
      </c>
      <c r="J192" s="55"/>
      <c r="K192" s="52"/>
      <c r="M192" s="43" t="str">
        <f>VLOOKUP(B192,Ordenes!$A$2:$C$200,3,0)</f>
        <v>SI</v>
      </c>
      <c r="N192" s="43" t="str">
        <f>VLOOKUP(B192,Ordenes!$A$2:$C$300,3,0)</f>
        <v>SI</v>
      </c>
      <c r="O192" s="43">
        <f t="shared" si="12"/>
        <v>1</v>
      </c>
      <c r="P192" s="43" t="str">
        <f>VLOOKUP(C192,Entidades!$A$1:$B$63,2,0)</f>
        <v>USPEC</v>
      </c>
    </row>
    <row r="193" spans="1:16" ht="39" hidden="1" customHeight="1" x14ac:dyDescent="0.2">
      <c r="A193" s="42" t="str">
        <f t="shared" si="13"/>
        <v>USPEC</v>
      </c>
      <c r="B193" s="48" t="s">
        <v>138</v>
      </c>
      <c r="C193" s="48" t="s">
        <v>13</v>
      </c>
      <c r="D193" s="49" t="s">
        <v>423</v>
      </c>
      <c r="E193" s="48" t="s">
        <v>383</v>
      </c>
      <c r="F193" s="48" t="s">
        <v>278</v>
      </c>
      <c r="G193" s="48" t="s">
        <v>55</v>
      </c>
      <c r="H193" s="50">
        <v>365</v>
      </c>
      <c r="I193" s="51">
        <f>H193+'Fecha Notificación'!$A$2</f>
        <v>42833</v>
      </c>
      <c r="J193" s="52"/>
      <c r="K193" s="52"/>
      <c r="M193" s="43" t="str">
        <f>VLOOKUP(B193,Ordenes!$A$2:$C$200,3,0)</f>
        <v>SI</v>
      </c>
      <c r="N193" s="43" t="str">
        <f>VLOOKUP(B193,Ordenes!$A$2:$C$300,3,0)</f>
        <v>SI</v>
      </c>
      <c r="O193" s="43">
        <f t="shared" si="12"/>
        <v>1</v>
      </c>
      <c r="P193" s="43" t="str">
        <f>VLOOKUP(C193,Entidades!$A$1:$B$63,2,0)</f>
        <v>USPEC</v>
      </c>
    </row>
    <row r="194" spans="1:16" ht="39" hidden="1" customHeight="1" x14ac:dyDescent="0.2">
      <c r="A194" s="42" t="str">
        <f t="shared" si="13"/>
        <v>USPEC</v>
      </c>
      <c r="B194" s="48" t="s">
        <v>139</v>
      </c>
      <c r="C194" s="48" t="s">
        <v>13</v>
      </c>
      <c r="D194" s="49" t="s">
        <v>442</v>
      </c>
      <c r="E194" s="48" t="s">
        <v>384</v>
      </c>
      <c r="F194" s="48" t="s">
        <v>275</v>
      </c>
      <c r="G194" s="48" t="s">
        <v>45</v>
      </c>
      <c r="H194" s="50"/>
      <c r="I194" s="51">
        <f>H194+'Fecha Notificación'!$A$2</f>
        <v>42468</v>
      </c>
      <c r="J194" s="52"/>
      <c r="K194" s="52"/>
      <c r="M194" s="43" t="str">
        <f>VLOOKUP(B194,Ordenes!$A$2:$C$200,3,0)</f>
        <v>SI</v>
      </c>
      <c r="N194" s="43" t="str">
        <f>VLOOKUP(B194,Ordenes!$A$2:$C$300,3,0)</f>
        <v>SI</v>
      </c>
      <c r="O194" s="43">
        <f t="shared" si="12"/>
        <v>1</v>
      </c>
      <c r="P194" s="43" t="str">
        <f>VLOOKUP(C194,Entidades!$A$1:$B$63,2,0)</f>
        <v>USPEC</v>
      </c>
    </row>
    <row r="195" spans="1:16" ht="39" hidden="1" customHeight="1" x14ac:dyDescent="0.2">
      <c r="A195" s="42" t="str">
        <f t="shared" si="13"/>
        <v>USPEC</v>
      </c>
      <c r="B195" s="48" t="s">
        <v>140</v>
      </c>
      <c r="C195" s="48" t="s">
        <v>13</v>
      </c>
      <c r="D195" s="49" t="s">
        <v>441</v>
      </c>
      <c r="E195" s="48" t="s">
        <v>384</v>
      </c>
      <c r="F195" s="48" t="s">
        <v>275</v>
      </c>
      <c r="G195" s="48" t="s">
        <v>56</v>
      </c>
      <c r="H195" s="50">
        <v>90</v>
      </c>
      <c r="I195" s="51">
        <f>H195+'Fecha Notificación'!$A$2</f>
        <v>42558</v>
      </c>
      <c r="J195" s="52"/>
      <c r="K195" s="52"/>
      <c r="M195" s="43" t="str">
        <f>VLOOKUP(B195,Ordenes!$A$2:$C$200,3,0)</f>
        <v>SI</v>
      </c>
      <c r="N195" s="43" t="str">
        <f>VLOOKUP(B195,Ordenes!$A$2:$C$300,3,0)</f>
        <v>SI</v>
      </c>
      <c r="O195" s="43">
        <f t="shared" si="12"/>
        <v>1</v>
      </c>
      <c r="P195" s="43" t="str">
        <f>VLOOKUP(C195,Entidades!$A$1:$B$63,2,0)</f>
        <v>USPEC</v>
      </c>
    </row>
    <row r="196" spans="1:16" ht="39" hidden="1" customHeight="1" x14ac:dyDescent="0.2">
      <c r="A196" s="42" t="str">
        <f t="shared" si="13"/>
        <v>USPEC</v>
      </c>
      <c r="B196" s="48" t="s">
        <v>142</v>
      </c>
      <c r="C196" s="48" t="s">
        <v>13</v>
      </c>
      <c r="D196" s="49" t="s">
        <v>424</v>
      </c>
      <c r="E196" s="48" t="s">
        <v>381</v>
      </c>
      <c r="F196" s="48" t="s">
        <v>302</v>
      </c>
      <c r="G196" s="48" t="s">
        <v>57</v>
      </c>
      <c r="H196" s="50">
        <v>365</v>
      </c>
      <c r="I196" s="51">
        <f>H196+'Fecha Notificación'!$A$2</f>
        <v>42833</v>
      </c>
      <c r="J196" s="52"/>
      <c r="K196" s="52"/>
      <c r="M196" s="43" t="str">
        <f>VLOOKUP(B196,Ordenes!$A$2:$C$200,3,0)</f>
        <v>SI</v>
      </c>
      <c r="N196" s="43" t="str">
        <f>VLOOKUP(B196,Ordenes!$A$2:$C$300,3,0)</f>
        <v>SI</v>
      </c>
      <c r="O196" s="43">
        <f t="shared" si="12"/>
        <v>1</v>
      </c>
      <c r="P196" s="43" t="str">
        <f>VLOOKUP(C196,Entidades!$A$1:$B$63,2,0)</f>
        <v>USPEC</v>
      </c>
    </row>
    <row r="197" spans="1:16" ht="39" hidden="1" customHeight="1" x14ac:dyDescent="0.2">
      <c r="A197" s="42" t="str">
        <f t="shared" si="13"/>
        <v>USPEC</v>
      </c>
      <c r="B197" s="48" t="s">
        <v>143</v>
      </c>
      <c r="C197" s="48" t="s">
        <v>13</v>
      </c>
      <c r="D197" s="49" t="s">
        <v>425</v>
      </c>
      <c r="E197" s="48" t="s">
        <v>384</v>
      </c>
      <c r="F197" s="48" t="s">
        <v>386</v>
      </c>
      <c r="G197" s="48" t="s">
        <v>60</v>
      </c>
      <c r="H197" s="54"/>
      <c r="I197" s="51">
        <f>H197+'Fecha Notificación'!$A$2</f>
        <v>42468</v>
      </c>
      <c r="J197" s="52"/>
      <c r="K197" s="52"/>
      <c r="M197" s="43" t="str">
        <f>VLOOKUP(B197,Ordenes!$A$2:$C$200,3,0)</f>
        <v>SI</v>
      </c>
      <c r="N197" s="43" t="str">
        <f>VLOOKUP(B197,Ordenes!$A$2:$C$300,3,0)</f>
        <v>SI</v>
      </c>
      <c r="O197" s="43">
        <f t="shared" si="12"/>
        <v>1</v>
      </c>
      <c r="P197" s="43" t="str">
        <f>VLOOKUP(C197,Entidades!$A$1:$B$63,2,0)</f>
        <v>USPEC</v>
      </c>
    </row>
    <row r="198" spans="1:16" ht="39" hidden="1" customHeight="1" x14ac:dyDescent="0.2">
      <c r="A198" s="42" t="str">
        <f t="shared" si="13"/>
        <v>USPEC</v>
      </c>
      <c r="B198" s="48" t="s">
        <v>144</v>
      </c>
      <c r="C198" s="48" t="s">
        <v>13</v>
      </c>
      <c r="D198" s="49" t="s">
        <v>440</v>
      </c>
      <c r="E198" s="48" t="s">
        <v>384</v>
      </c>
      <c r="F198" s="48" t="s">
        <v>294</v>
      </c>
      <c r="G198" s="48" t="s">
        <v>58</v>
      </c>
      <c r="H198" s="50">
        <v>90</v>
      </c>
      <c r="I198" s="51">
        <f>H198+'Fecha Notificación'!$A$2</f>
        <v>42558</v>
      </c>
      <c r="J198" s="52"/>
      <c r="K198" s="52"/>
      <c r="M198" s="43" t="str">
        <f>VLOOKUP(B198,Ordenes!$A$2:$C$200,3,0)</f>
        <v>SI</v>
      </c>
      <c r="N198" s="43" t="str">
        <f>VLOOKUP(B198,Ordenes!$A$2:$C$300,3,0)</f>
        <v>SI</v>
      </c>
      <c r="O198" s="43">
        <f t="shared" si="12"/>
        <v>1</v>
      </c>
      <c r="P198" s="43" t="str">
        <f>VLOOKUP(C198,Entidades!$A$1:$B$63,2,0)</f>
        <v>USPEC</v>
      </c>
    </row>
    <row r="199" spans="1:16" ht="12.75" hidden="1" customHeight="1" x14ac:dyDescent="0.2">
      <c r="N199" s="43"/>
      <c r="O199" s="43">
        <f t="shared" si="12"/>
        <v>0</v>
      </c>
      <c r="P199" s="43" t="e">
        <f>VLOOKUP(C199,Entidades!$A$1:$B$63,2,0)</f>
        <v>#N/A</v>
      </c>
    </row>
    <row r="200" spans="1:16" ht="51.75" hidden="1" customHeight="1" x14ac:dyDescent="0.2">
      <c r="B200" s="48"/>
      <c r="O200" s="43">
        <f t="shared" si="12"/>
        <v>0</v>
      </c>
      <c r="P200" s="43" t="e">
        <f>VLOOKUP(C200,Entidades!$A$1:$B$63,2,0)</f>
        <v>#N/A</v>
      </c>
    </row>
  </sheetData>
  <autoFilter ref="A2:P200">
    <filterColumn colId="1">
      <filters>
        <filter val="PR-OP-VIGÉSIMO CUARTO"/>
      </filters>
    </filterColumn>
    <filterColumn colId="2">
      <filters blank="1">
        <filter val="Cárcel Villa Inés de Apartadó."/>
        <filter val="Complejo Carcelario y Penitenciario Metropolitano de Cúcuta"/>
        <filter val="Congreso"/>
        <filter val="Consejo Superior de la Judicatura"/>
        <filter val="Consejo Superior Política Criminal"/>
        <filter val="Defensoría"/>
        <filter val="Departamento de Antioquia"/>
        <filter val="Departamento de Caldas"/>
        <filter val="Departamento de Caquetá"/>
        <filter val="Departamento de Meta"/>
        <filter val="Departamento de Norte de Santander"/>
        <filter val="Departamento de Risaralda"/>
        <filter val="Departamento de Santander"/>
        <filter val="Departamento de Valle del Cauca"/>
        <filter val="DNP"/>
        <filter val="EPAMS CAS de Itagüí."/>
        <filter val="EPAMS CAS de Palmira."/>
        <filter val="EPMSC Cárcel la 40 de Pereira."/>
        <filter val="EPMSC de Anserma Caldas."/>
        <filter val="EPMSC de Cartago."/>
        <filter val="EPMSC de San Sebastián de Roldanillo."/>
        <filter val="EPMSC de San Vicente de Chucurí."/>
        <filter val="EPMSC de Santa Rosa de Cabal."/>
        <filter val="EPMSC de Villavicencio."/>
        <filter val="EPMSC el Cunduy de Florencia."/>
        <filter val="EPMSC El Pedregal, en Medellín."/>
        <filter val="EPMSC La Modelo, en Bogotá."/>
        <filter val="EPMSC La Vega de Sincelejo."/>
        <filter val="EPMSC, Cárcel Modelo de Bucaramanga."/>
        <filter val="Fiscalía"/>
        <filter val="Grupo de Seguimiento Defensoría"/>
        <filter val="INPEC"/>
        <filter val="Ministerio de Educación"/>
        <filter val="Ministerio de Hacienda"/>
        <filter val="Ministerio de Justicia"/>
        <filter val="Ministerio de Salud"/>
        <filter val="Ministerio del Interior"/>
        <filter val="MinTIC"/>
        <filter val="Municipio de Anserma"/>
        <filter val="Municipio de Apartadó"/>
        <filter val="Municipio de Bogotá"/>
        <filter val="Municipio de Bucaramanga"/>
        <filter val="Municipio de Cartago"/>
        <filter val="Municipio de Cúcuta"/>
        <filter val="Municipio de Florencia"/>
        <filter val="Municipio de Itaguí"/>
        <filter val="Municipio de Medellín"/>
        <filter val="Municipio de Palmira"/>
        <filter val="Municipio de Pereira"/>
        <filter val="Municipio de Roldanillo"/>
        <filter val="Municipio de San Vicente de Chucurí"/>
        <filter val="Municipio de Santa Rosa de Cabal"/>
        <filter val="Municipio de Villavicencio"/>
        <filter val="Presidencia"/>
        <filter val="Procuraduría"/>
        <filter val="USPEC"/>
      </filters>
    </filterColumn>
  </autoFilter>
  <sortState ref="B3:K248">
    <sortCondition ref="C3:C248"/>
  </sortState>
  <pageMargins left="0.70866141732283472" right="0.70866141732283472" top="0.74803149606299213" bottom="0.74803149606299213" header="0.31496062992125984" footer="0.31496062992125984"/>
  <pageSetup paperSize="9" scale="77" fitToHeight="4" orientation="portrait" horizontalDpi="4294967294" vertic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Entidades!$A$3:$A$63</xm:f>
          </x14:formula1>
          <xm:sqref>C200:C310 C3:C125 C126:C186</xm:sqref>
        </x14:dataValidation>
        <x14:dataValidation type="list" allowBlank="1" showInputMessage="1" showErrorMessage="1">
          <x14:formula1>
            <xm:f>Objetivos!$A$2:$A$6</xm:f>
          </x14:formula1>
          <xm:sqref>E3:E125 E126:E198</xm:sqref>
        </x14:dataValidation>
        <x14:dataValidation type="list" allowBlank="1" showInputMessage="1" showErrorMessage="1">
          <x14:formula1>
            <xm:f>[2]Entidades!#REF!</xm:f>
          </x14:formula1>
          <xm:sqref>C187:C198</xm:sqref>
        </x14:dataValidation>
        <x14:dataValidation type="list" allowBlank="1" showInputMessage="1" showErrorMessage="1">
          <x14:formula1>
            <xm:f>OFFSET(Problematica!$A$1,MATCH(E3,Problematica!$A:$A,0)-1,1,COUNTIF(Problematica!$A:$A,E3),1)</xm:f>
          </x14:formula1>
          <xm:sqref>F126:F185 F3:F125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baseColWidth="10" defaultRowHeight="15" x14ac:dyDescent="0.25"/>
  <cols>
    <col min="1" max="1" width="18" customWidth="1"/>
  </cols>
  <sheetData>
    <row r="1" spans="1:1" ht="18" x14ac:dyDescent="0.25">
      <c r="A1" s="59" t="s">
        <v>168</v>
      </c>
    </row>
    <row r="2" spans="1:1" ht="18" x14ac:dyDescent="0.25">
      <c r="A2" s="85" t="s">
        <v>91</v>
      </c>
    </row>
    <row r="3" spans="1:1" x14ac:dyDescent="0.25">
      <c r="A3" s="89" t="s">
        <v>609</v>
      </c>
    </row>
    <row r="4" spans="1:1" x14ac:dyDescent="0.25">
      <c r="A4" s="89" t="s">
        <v>610</v>
      </c>
    </row>
    <row r="5" spans="1:1" x14ac:dyDescent="0.25">
      <c r="A5" s="89" t="s">
        <v>611</v>
      </c>
    </row>
    <row r="6" spans="1:1" x14ac:dyDescent="0.25">
      <c r="A6" s="89" t="s">
        <v>612</v>
      </c>
    </row>
    <row r="7" spans="1:1" x14ac:dyDescent="0.25">
      <c r="A7" s="85" t="s">
        <v>216</v>
      </c>
    </row>
    <row r="8" spans="1:1" x14ac:dyDescent="0.25">
      <c r="A8" s="85" t="s">
        <v>669</v>
      </c>
    </row>
    <row r="9" spans="1:1" x14ac:dyDescent="0.25">
      <c r="A9" s="90" t="s">
        <v>319</v>
      </c>
    </row>
    <row r="10" spans="1:1" x14ac:dyDescent="0.25">
      <c r="A10" s="85" t="s">
        <v>321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opLeftCell="A18" workbookViewId="0">
      <selection activeCell="A32" sqref="A32"/>
    </sheetView>
  </sheetViews>
  <sheetFormatPr baseColWidth="10" defaultRowHeight="15" x14ac:dyDescent="0.25"/>
  <cols>
    <col min="1" max="1" width="30.85546875" bestFit="1" customWidth="1"/>
    <col min="2" max="20" width="11.42578125" hidden="1" customWidth="1"/>
    <col min="21" max="21" width="10.85546875" hidden="1" customWidth="1"/>
  </cols>
  <sheetData>
    <row r="1" spans="1:22" ht="60" x14ac:dyDescent="0.25">
      <c r="A1" s="78"/>
      <c r="B1" s="79" t="s">
        <v>635</v>
      </c>
      <c r="C1" s="79" t="s">
        <v>7</v>
      </c>
      <c r="D1" s="79" t="s">
        <v>82</v>
      </c>
      <c r="E1" s="79" t="s">
        <v>206</v>
      </c>
      <c r="F1" s="79" t="s">
        <v>9</v>
      </c>
      <c r="G1" s="79" t="s">
        <v>81</v>
      </c>
      <c r="H1" s="79" t="s">
        <v>8</v>
      </c>
      <c r="I1" s="79" t="s">
        <v>99</v>
      </c>
      <c r="J1" s="79" t="s">
        <v>12</v>
      </c>
      <c r="K1" s="79" t="s">
        <v>80</v>
      </c>
      <c r="L1" s="79" t="s">
        <v>5</v>
      </c>
      <c r="M1" s="79" t="s">
        <v>4</v>
      </c>
      <c r="N1" s="79" t="s">
        <v>64</v>
      </c>
      <c r="O1" s="79" t="s">
        <v>114</v>
      </c>
      <c r="P1" s="79" t="s">
        <v>107</v>
      </c>
      <c r="Q1" s="79" t="s">
        <v>34</v>
      </c>
      <c r="R1" s="79" t="s">
        <v>11</v>
      </c>
      <c r="S1" s="79" t="s">
        <v>207</v>
      </c>
      <c r="T1" s="79" t="s">
        <v>13</v>
      </c>
      <c r="U1" s="79" t="s">
        <v>654</v>
      </c>
      <c r="V1" s="82" t="s">
        <v>581</v>
      </c>
    </row>
    <row r="2" spans="1:22" ht="23.25" x14ac:dyDescent="0.35">
      <c r="A2" s="86" t="s">
        <v>581</v>
      </c>
      <c r="B2" s="88">
        <v>5</v>
      </c>
      <c r="C2" s="88">
        <v>4</v>
      </c>
      <c r="D2" s="88">
        <v>2</v>
      </c>
      <c r="E2" s="88">
        <v>1</v>
      </c>
      <c r="F2" s="88">
        <v>12</v>
      </c>
      <c r="G2" s="88">
        <v>8</v>
      </c>
      <c r="H2" s="88">
        <v>3</v>
      </c>
      <c r="I2" s="88">
        <v>1</v>
      </c>
      <c r="J2" s="88">
        <v>17</v>
      </c>
      <c r="K2" s="88">
        <v>2</v>
      </c>
      <c r="L2" s="88">
        <v>4</v>
      </c>
      <c r="M2" s="88">
        <v>33</v>
      </c>
      <c r="N2" s="88">
        <v>9</v>
      </c>
      <c r="O2" s="88">
        <v>1</v>
      </c>
      <c r="P2" s="88">
        <v>1</v>
      </c>
      <c r="Q2" s="88">
        <v>13</v>
      </c>
      <c r="R2" s="88">
        <v>4</v>
      </c>
      <c r="S2" s="88">
        <v>1</v>
      </c>
      <c r="T2" s="88">
        <v>16</v>
      </c>
      <c r="U2" s="88">
        <v>15</v>
      </c>
      <c r="V2" s="88">
        <v>152</v>
      </c>
    </row>
    <row r="3" spans="1:22" ht="23.25" x14ac:dyDescent="0.35">
      <c r="A3" s="81" t="s">
        <v>146</v>
      </c>
      <c r="B3" s="76"/>
      <c r="C3" s="76"/>
      <c r="D3" s="76"/>
      <c r="E3" s="76"/>
      <c r="F3" s="76"/>
      <c r="G3" s="76"/>
      <c r="H3" s="76"/>
      <c r="I3" s="76"/>
      <c r="J3" s="76"/>
      <c r="K3" s="76"/>
      <c r="L3" s="76"/>
      <c r="M3" s="76"/>
      <c r="N3" s="76"/>
      <c r="O3" s="76"/>
      <c r="P3" s="76"/>
      <c r="Q3" s="76"/>
      <c r="R3" s="76"/>
      <c r="S3" s="76"/>
      <c r="T3" s="76"/>
      <c r="U3" s="76">
        <v>15</v>
      </c>
      <c r="V3" s="76">
        <v>15</v>
      </c>
    </row>
    <row r="4" spans="1:22" ht="23.25" x14ac:dyDescent="0.35">
      <c r="A4" s="81" t="s">
        <v>79</v>
      </c>
      <c r="B4" s="76"/>
      <c r="C4" s="76"/>
      <c r="D4" s="76">
        <v>1</v>
      </c>
      <c r="E4" s="76"/>
      <c r="F4" s="76"/>
      <c r="G4" s="76">
        <v>1</v>
      </c>
      <c r="H4" s="76"/>
      <c r="I4" s="76"/>
      <c r="J4" s="76">
        <v>1</v>
      </c>
      <c r="K4" s="76">
        <v>1</v>
      </c>
      <c r="L4" s="76"/>
      <c r="M4" s="76">
        <v>1</v>
      </c>
      <c r="N4" s="76"/>
      <c r="O4" s="76"/>
      <c r="P4" s="76"/>
      <c r="Q4" s="76"/>
      <c r="R4" s="76"/>
      <c r="S4" s="76"/>
      <c r="T4" s="76">
        <v>1</v>
      </c>
      <c r="U4" s="76"/>
      <c r="V4" s="76">
        <v>6</v>
      </c>
    </row>
    <row r="5" spans="1:22" ht="23.25" x14ac:dyDescent="0.35">
      <c r="A5" s="81" t="s">
        <v>209</v>
      </c>
      <c r="B5" s="76"/>
      <c r="C5" s="76"/>
      <c r="D5" s="76"/>
      <c r="E5" s="76">
        <v>1</v>
      </c>
      <c r="F5" s="76"/>
      <c r="G5" s="76"/>
      <c r="H5" s="76"/>
      <c r="I5" s="76"/>
      <c r="J5" s="76"/>
      <c r="K5" s="76">
        <v>1</v>
      </c>
      <c r="L5" s="76"/>
      <c r="M5" s="76">
        <v>1</v>
      </c>
      <c r="N5" s="76"/>
      <c r="O5" s="76"/>
      <c r="P5" s="76"/>
      <c r="Q5" s="76"/>
      <c r="R5" s="76"/>
      <c r="S5" s="76">
        <v>1</v>
      </c>
      <c r="T5" s="76"/>
      <c r="U5" s="76"/>
      <c r="V5" s="76">
        <v>4</v>
      </c>
    </row>
    <row r="6" spans="1:22" ht="23.25" x14ac:dyDescent="0.35">
      <c r="A6" s="81" t="s">
        <v>166</v>
      </c>
      <c r="B6" s="76"/>
      <c r="C6" s="76"/>
      <c r="D6" s="76"/>
      <c r="E6" s="76"/>
      <c r="F6" s="76"/>
      <c r="G6" s="76">
        <v>1</v>
      </c>
      <c r="H6" s="76"/>
      <c r="I6" s="76"/>
      <c r="J6" s="76">
        <v>1</v>
      </c>
      <c r="K6" s="76"/>
      <c r="L6" s="76"/>
      <c r="M6" s="76">
        <v>1</v>
      </c>
      <c r="N6" s="76"/>
      <c r="O6" s="76"/>
      <c r="P6" s="76"/>
      <c r="Q6" s="76"/>
      <c r="R6" s="76"/>
      <c r="S6" s="76"/>
      <c r="T6" s="76">
        <v>1</v>
      </c>
      <c r="U6" s="76"/>
      <c r="V6" s="76">
        <v>4</v>
      </c>
    </row>
    <row r="7" spans="1:22" ht="23.25" x14ac:dyDescent="0.35">
      <c r="A7" s="81" t="s">
        <v>90</v>
      </c>
      <c r="B7" s="76"/>
      <c r="C7" s="76"/>
      <c r="D7" s="76"/>
      <c r="E7" s="76"/>
      <c r="F7" s="76"/>
      <c r="G7" s="76">
        <v>1</v>
      </c>
      <c r="H7" s="76"/>
      <c r="I7" s="76"/>
      <c r="J7" s="76">
        <v>1</v>
      </c>
      <c r="K7" s="76"/>
      <c r="L7" s="76"/>
      <c r="M7" s="76">
        <v>1</v>
      </c>
      <c r="N7" s="76"/>
      <c r="O7" s="76"/>
      <c r="P7" s="76"/>
      <c r="Q7" s="76"/>
      <c r="R7" s="76"/>
      <c r="S7" s="76"/>
      <c r="T7" s="76">
        <v>1</v>
      </c>
      <c r="U7" s="76"/>
      <c r="V7" s="76">
        <v>4</v>
      </c>
    </row>
    <row r="8" spans="1:22" ht="23.25" x14ac:dyDescent="0.35">
      <c r="A8" s="81" t="s">
        <v>92</v>
      </c>
      <c r="B8" s="76"/>
      <c r="C8" s="76"/>
      <c r="D8" s="76"/>
      <c r="E8" s="76"/>
      <c r="F8" s="76"/>
      <c r="G8" s="76">
        <v>1</v>
      </c>
      <c r="H8" s="76"/>
      <c r="I8" s="76"/>
      <c r="J8" s="76">
        <v>1</v>
      </c>
      <c r="K8" s="76"/>
      <c r="L8" s="76"/>
      <c r="M8" s="76">
        <v>1</v>
      </c>
      <c r="N8" s="76"/>
      <c r="O8" s="76"/>
      <c r="P8" s="76"/>
      <c r="Q8" s="76"/>
      <c r="R8" s="76"/>
      <c r="S8" s="76"/>
      <c r="T8" s="76">
        <v>1</v>
      </c>
      <c r="U8" s="76"/>
      <c r="V8" s="76">
        <v>4</v>
      </c>
    </row>
    <row r="9" spans="1:22" ht="23.25" x14ac:dyDescent="0.35">
      <c r="A9" s="81" t="s">
        <v>93</v>
      </c>
      <c r="B9" s="76"/>
      <c r="C9" s="76"/>
      <c r="D9" s="76"/>
      <c r="E9" s="76"/>
      <c r="F9" s="76"/>
      <c r="G9" s="76">
        <v>1</v>
      </c>
      <c r="H9" s="76"/>
      <c r="I9" s="76"/>
      <c r="J9" s="76">
        <v>1</v>
      </c>
      <c r="K9" s="76"/>
      <c r="L9" s="76"/>
      <c r="M9" s="76">
        <v>1</v>
      </c>
      <c r="N9" s="76"/>
      <c r="O9" s="76"/>
      <c r="P9" s="76"/>
      <c r="Q9" s="76"/>
      <c r="R9" s="76"/>
      <c r="S9" s="76"/>
      <c r="T9" s="76">
        <v>1</v>
      </c>
      <c r="U9" s="76"/>
      <c r="V9" s="76">
        <v>4</v>
      </c>
    </row>
    <row r="10" spans="1:22" ht="23.25" x14ac:dyDescent="0.35">
      <c r="A10" s="81" t="s">
        <v>95</v>
      </c>
      <c r="B10" s="76"/>
      <c r="C10" s="76"/>
      <c r="D10" s="76"/>
      <c r="E10" s="76"/>
      <c r="F10" s="76"/>
      <c r="G10" s="76">
        <v>1</v>
      </c>
      <c r="H10" s="76"/>
      <c r="I10" s="76"/>
      <c r="J10" s="76">
        <v>1</v>
      </c>
      <c r="K10" s="76"/>
      <c r="L10" s="76"/>
      <c r="M10" s="76">
        <v>1</v>
      </c>
      <c r="N10" s="76"/>
      <c r="O10" s="76"/>
      <c r="P10" s="76"/>
      <c r="Q10" s="76"/>
      <c r="R10" s="76"/>
      <c r="S10" s="76"/>
      <c r="T10" s="76">
        <v>1</v>
      </c>
      <c r="U10" s="76"/>
      <c r="V10" s="76">
        <v>4</v>
      </c>
    </row>
    <row r="11" spans="1:22" ht="23.25" x14ac:dyDescent="0.35">
      <c r="A11" s="81" t="s">
        <v>319</v>
      </c>
      <c r="B11" s="76"/>
      <c r="C11" s="76"/>
      <c r="D11" s="76"/>
      <c r="E11" s="76"/>
      <c r="F11" s="76"/>
      <c r="G11" s="76"/>
      <c r="H11" s="76"/>
      <c r="I11" s="76"/>
      <c r="J11" s="76">
        <v>1</v>
      </c>
      <c r="K11" s="76"/>
      <c r="L11" s="76"/>
      <c r="M11" s="76"/>
      <c r="N11" s="76">
        <v>1</v>
      </c>
      <c r="O11" s="76"/>
      <c r="P11" s="76"/>
      <c r="Q11" s="76"/>
      <c r="R11" s="76"/>
      <c r="S11" s="76"/>
      <c r="T11" s="76">
        <v>1</v>
      </c>
      <c r="U11" s="76"/>
      <c r="V11" s="76">
        <v>3</v>
      </c>
    </row>
    <row r="12" spans="1:22" ht="23.25" x14ac:dyDescent="0.35">
      <c r="A12" s="81" t="s">
        <v>169</v>
      </c>
      <c r="B12" s="76"/>
      <c r="C12" s="76"/>
      <c r="D12" s="76"/>
      <c r="E12" s="76"/>
      <c r="F12" s="76"/>
      <c r="G12" s="76"/>
      <c r="H12" s="76"/>
      <c r="I12" s="76"/>
      <c r="J12" s="76">
        <v>1</v>
      </c>
      <c r="K12" s="76"/>
      <c r="L12" s="76"/>
      <c r="M12" s="76">
        <v>1</v>
      </c>
      <c r="N12" s="76"/>
      <c r="O12" s="76"/>
      <c r="P12" s="76"/>
      <c r="Q12" s="76"/>
      <c r="R12" s="76"/>
      <c r="S12" s="76"/>
      <c r="T12" s="76">
        <v>1</v>
      </c>
      <c r="U12" s="76"/>
      <c r="V12" s="76">
        <v>3</v>
      </c>
    </row>
    <row r="13" spans="1:22" ht="23.25" x14ac:dyDescent="0.35">
      <c r="A13" s="81" t="s">
        <v>145</v>
      </c>
      <c r="B13" s="76"/>
      <c r="C13" s="76"/>
      <c r="D13" s="76"/>
      <c r="E13" s="76"/>
      <c r="F13" s="76"/>
      <c r="G13" s="76">
        <v>1</v>
      </c>
      <c r="H13" s="76"/>
      <c r="I13" s="76"/>
      <c r="J13" s="76"/>
      <c r="K13" s="76"/>
      <c r="L13" s="76">
        <v>1</v>
      </c>
      <c r="M13" s="76"/>
      <c r="N13" s="76"/>
      <c r="O13" s="76"/>
      <c r="P13" s="76"/>
      <c r="Q13" s="76">
        <v>1</v>
      </c>
      <c r="R13" s="76"/>
      <c r="S13" s="76"/>
      <c r="T13" s="76"/>
      <c r="U13" s="76"/>
      <c r="V13" s="76">
        <v>3</v>
      </c>
    </row>
    <row r="14" spans="1:22" ht="23.25" x14ac:dyDescent="0.35">
      <c r="A14" s="81" t="s">
        <v>83</v>
      </c>
      <c r="B14" s="76"/>
      <c r="C14" s="76">
        <v>1</v>
      </c>
      <c r="D14" s="76"/>
      <c r="E14" s="76"/>
      <c r="F14" s="76">
        <v>1</v>
      </c>
      <c r="G14" s="76"/>
      <c r="H14" s="76"/>
      <c r="I14" s="76"/>
      <c r="J14" s="76"/>
      <c r="K14" s="76"/>
      <c r="L14" s="76"/>
      <c r="M14" s="76">
        <v>1</v>
      </c>
      <c r="N14" s="76"/>
      <c r="O14" s="76"/>
      <c r="P14" s="76"/>
      <c r="Q14" s="76"/>
      <c r="R14" s="76"/>
      <c r="S14" s="76"/>
      <c r="T14" s="76"/>
      <c r="U14" s="76"/>
      <c r="V14" s="76">
        <v>3</v>
      </c>
    </row>
    <row r="15" spans="1:22" ht="23.25" x14ac:dyDescent="0.35">
      <c r="A15" s="81" t="s">
        <v>84</v>
      </c>
      <c r="B15" s="76"/>
      <c r="C15" s="76">
        <v>1</v>
      </c>
      <c r="D15" s="76"/>
      <c r="E15" s="76"/>
      <c r="F15" s="76">
        <v>1</v>
      </c>
      <c r="G15" s="76"/>
      <c r="H15" s="76"/>
      <c r="I15" s="76"/>
      <c r="J15" s="76"/>
      <c r="K15" s="76"/>
      <c r="L15" s="76"/>
      <c r="M15" s="76">
        <v>1</v>
      </c>
      <c r="N15" s="76"/>
      <c r="O15" s="76"/>
      <c r="P15" s="76"/>
      <c r="Q15" s="76"/>
      <c r="R15" s="76"/>
      <c r="S15" s="76"/>
      <c r="T15" s="76"/>
      <c r="U15" s="76"/>
      <c r="V15" s="76">
        <v>3</v>
      </c>
    </row>
    <row r="16" spans="1:22" ht="23.25" x14ac:dyDescent="0.35">
      <c r="A16" s="81" t="s">
        <v>89</v>
      </c>
      <c r="B16" s="76"/>
      <c r="C16" s="76"/>
      <c r="D16" s="76"/>
      <c r="E16" s="76"/>
      <c r="F16" s="76"/>
      <c r="G16" s="76"/>
      <c r="H16" s="76"/>
      <c r="I16" s="76"/>
      <c r="J16" s="76">
        <v>1</v>
      </c>
      <c r="K16" s="76"/>
      <c r="L16" s="76"/>
      <c r="M16" s="76">
        <v>1</v>
      </c>
      <c r="N16" s="76"/>
      <c r="O16" s="76"/>
      <c r="P16" s="76"/>
      <c r="Q16" s="76"/>
      <c r="R16" s="76"/>
      <c r="S16" s="76"/>
      <c r="T16" s="76">
        <v>1</v>
      </c>
      <c r="U16" s="76"/>
      <c r="V16" s="76">
        <v>3</v>
      </c>
    </row>
    <row r="17" spans="1:22" ht="23.25" x14ac:dyDescent="0.35">
      <c r="A17" s="81" t="s">
        <v>104</v>
      </c>
      <c r="B17" s="76"/>
      <c r="C17" s="76"/>
      <c r="D17" s="76"/>
      <c r="E17" s="76"/>
      <c r="F17" s="76">
        <v>1</v>
      </c>
      <c r="G17" s="76"/>
      <c r="H17" s="76"/>
      <c r="I17" s="76"/>
      <c r="J17" s="76"/>
      <c r="K17" s="76"/>
      <c r="L17" s="76"/>
      <c r="M17" s="76"/>
      <c r="N17" s="76"/>
      <c r="O17" s="76"/>
      <c r="P17" s="76"/>
      <c r="Q17" s="76">
        <v>1</v>
      </c>
      <c r="R17" s="76">
        <v>1</v>
      </c>
      <c r="S17" s="76"/>
      <c r="T17" s="76"/>
      <c r="U17" s="76"/>
      <c r="V17" s="76">
        <v>3</v>
      </c>
    </row>
    <row r="18" spans="1:22" ht="23.25" x14ac:dyDescent="0.35">
      <c r="A18" s="81" t="s">
        <v>436</v>
      </c>
      <c r="B18" s="76"/>
      <c r="C18" s="76"/>
      <c r="D18" s="76"/>
      <c r="E18" s="76"/>
      <c r="F18" s="76">
        <v>1</v>
      </c>
      <c r="G18" s="76"/>
      <c r="H18" s="76"/>
      <c r="I18" s="76"/>
      <c r="J18" s="76"/>
      <c r="K18" s="76"/>
      <c r="L18" s="76"/>
      <c r="M18" s="76"/>
      <c r="N18" s="76"/>
      <c r="O18" s="76"/>
      <c r="P18" s="76"/>
      <c r="Q18" s="76">
        <v>1</v>
      </c>
      <c r="R18" s="76">
        <v>1</v>
      </c>
      <c r="S18" s="76"/>
      <c r="T18" s="76"/>
      <c r="U18" s="76"/>
      <c r="V18" s="76">
        <v>3</v>
      </c>
    </row>
    <row r="19" spans="1:22" ht="23.25" x14ac:dyDescent="0.35">
      <c r="A19" s="81" t="s">
        <v>74</v>
      </c>
      <c r="B19" s="76">
        <v>1</v>
      </c>
      <c r="C19" s="76"/>
      <c r="D19" s="76"/>
      <c r="E19" s="76"/>
      <c r="F19" s="76"/>
      <c r="G19" s="76"/>
      <c r="H19" s="76">
        <v>1</v>
      </c>
      <c r="I19" s="76"/>
      <c r="J19" s="76"/>
      <c r="K19" s="76"/>
      <c r="L19" s="76"/>
      <c r="M19" s="76"/>
      <c r="N19" s="76"/>
      <c r="O19" s="76"/>
      <c r="P19" s="76"/>
      <c r="Q19" s="76">
        <v>1</v>
      </c>
      <c r="R19" s="76"/>
      <c r="S19" s="76"/>
      <c r="T19" s="76"/>
      <c r="U19" s="76"/>
      <c r="V19" s="76">
        <v>3</v>
      </c>
    </row>
    <row r="20" spans="1:22" ht="23.25" x14ac:dyDescent="0.35">
      <c r="A20" s="81" t="s">
        <v>144</v>
      </c>
      <c r="B20" s="76"/>
      <c r="C20" s="76"/>
      <c r="D20" s="76"/>
      <c r="E20" s="76"/>
      <c r="F20" s="76"/>
      <c r="G20" s="76"/>
      <c r="H20" s="76"/>
      <c r="I20" s="76"/>
      <c r="J20" s="76">
        <v>1</v>
      </c>
      <c r="K20" s="76"/>
      <c r="L20" s="76"/>
      <c r="M20" s="76">
        <v>1</v>
      </c>
      <c r="N20" s="76"/>
      <c r="O20" s="76"/>
      <c r="P20" s="76"/>
      <c r="Q20" s="76"/>
      <c r="R20" s="76"/>
      <c r="S20" s="76"/>
      <c r="T20" s="76">
        <v>1</v>
      </c>
      <c r="U20" s="76"/>
      <c r="V20" s="76">
        <v>3</v>
      </c>
    </row>
    <row r="21" spans="1:22" ht="23.25" x14ac:dyDescent="0.35">
      <c r="A21" s="81" t="s">
        <v>138</v>
      </c>
      <c r="B21" s="76"/>
      <c r="C21" s="76"/>
      <c r="D21" s="76"/>
      <c r="E21" s="76"/>
      <c r="F21" s="76"/>
      <c r="G21" s="76"/>
      <c r="H21" s="76"/>
      <c r="I21" s="76"/>
      <c r="J21" s="76">
        <v>1</v>
      </c>
      <c r="K21" s="76"/>
      <c r="L21" s="76"/>
      <c r="M21" s="76">
        <v>1</v>
      </c>
      <c r="N21" s="76"/>
      <c r="O21" s="76"/>
      <c r="P21" s="76"/>
      <c r="Q21" s="76"/>
      <c r="R21" s="76"/>
      <c r="S21" s="76"/>
      <c r="T21" s="76">
        <v>1</v>
      </c>
      <c r="U21" s="76"/>
      <c r="V21" s="76">
        <v>3</v>
      </c>
    </row>
    <row r="22" spans="1:22" ht="23.25" x14ac:dyDescent="0.35">
      <c r="A22" s="81" t="s">
        <v>76</v>
      </c>
      <c r="B22" s="76">
        <v>1</v>
      </c>
      <c r="C22" s="76"/>
      <c r="D22" s="76"/>
      <c r="E22" s="76"/>
      <c r="F22" s="76"/>
      <c r="G22" s="76"/>
      <c r="H22" s="76"/>
      <c r="I22" s="76"/>
      <c r="J22" s="76"/>
      <c r="K22" s="76"/>
      <c r="L22" s="76"/>
      <c r="M22" s="76">
        <v>1</v>
      </c>
      <c r="N22" s="76"/>
      <c r="O22" s="76"/>
      <c r="P22" s="76"/>
      <c r="Q22" s="76"/>
      <c r="R22" s="76"/>
      <c r="S22" s="76"/>
      <c r="T22" s="76"/>
      <c r="U22" s="76"/>
      <c r="V22" s="76">
        <v>2</v>
      </c>
    </row>
    <row r="23" spans="1:22" ht="23.25" x14ac:dyDescent="0.35">
      <c r="A23" s="81" t="s">
        <v>85</v>
      </c>
      <c r="B23" s="76"/>
      <c r="C23" s="76">
        <v>1</v>
      </c>
      <c r="D23" s="76"/>
      <c r="E23" s="76"/>
      <c r="F23" s="76"/>
      <c r="G23" s="76"/>
      <c r="H23" s="76"/>
      <c r="I23" s="76"/>
      <c r="J23" s="76"/>
      <c r="K23" s="76"/>
      <c r="L23" s="76"/>
      <c r="M23" s="76">
        <v>1</v>
      </c>
      <c r="N23" s="76"/>
      <c r="O23" s="76"/>
      <c r="P23" s="76"/>
      <c r="Q23" s="76"/>
      <c r="R23" s="76"/>
      <c r="S23" s="76"/>
      <c r="T23" s="76"/>
      <c r="U23" s="76"/>
      <c r="V23" s="76">
        <v>2</v>
      </c>
    </row>
    <row r="24" spans="1:22" ht="23.25" x14ac:dyDescent="0.35">
      <c r="A24" s="81" t="s">
        <v>86</v>
      </c>
      <c r="B24" s="76"/>
      <c r="C24" s="76"/>
      <c r="D24" s="76"/>
      <c r="E24" s="76"/>
      <c r="F24" s="76">
        <v>1</v>
      </c>
      <c r="G24" s="76"/>
      <c r="H24" s="76"/>
      <c r="I24" s="76"/>
      <c r="J24" s="76"/>
      <c r="K24" s="76"/>
      <c r="L24" s="76"/>
      <c r="M24" s="76">
        <v>1</v>
      </c>
      <c r="N24" s="76"/>
      <c r="O24" s="76"/>
      <c r="P24" s="76"/>
      <c r="Q24" s="76"/>
      <c r="R24" s="76"/>
      <c r="S24" s="76"/>
      <c r="T24" s="76"/>
      <c r="U24" s="76"/>
      <c r="V24" s="76">
        <v>2</v>
      </c>
    </row>
    <row r="25" spans="1:22" ht="23.25" x14ac:dyDescent="0.35">
      <c r="A25" s="81" t="s">
        <v>108</v>
      </c>
      <c r="B25" s="76"/>
      <c r="C25" s="76"/>
      <c r="D25" s="76"/>
      <c r="E25" s="76"/>
      <c r="F25" s="76"/>
      <c r="G25" s="76"/>
      <c r="H25" s="76"/>
      <c r="I25" s="76"/>
      <c r="J25" s="76"/>
      <c r="K25" s="76"/>
      <c r="L25" s="76"/>
      <c r="M25" s="76">
        <v>1</v>
      </c>
      <c r="N25" s="76"/>
      <c r="O25" s="76"/>
      <c r="P25" s="76">
        <v>1</v>
      </c>
      <c r="Q25" s="76"/>
      <c r="R25" s="76"/>
      <c r="S25" s="76"/>
      <c r="T25" s="76"/>
      <c r="U25" s="76"/>
      <c r="V25" s="76">
        <v>2</v>
      </c>
    </row>
    <row r="26" spans="1:22" ht="23.25" x14ac:dyDescent="0.35">
      <c r="A26" s="81" t="s">
        <v>110</v>
      </c>
      <c r="B26" s="76"/>
      <c r="C26" s="76"/>
      <c r="D26" s="76"/>
      <c r="E26" s="76"/>
      <c r="F26" s="76"/>
      <c r="G26" s="76">
        <v>1</v>
      </c>
      <c r="H26" s="76"/>
      <c r="I26" s="76"/>
      <c r="J26" s="76"/>
      <c r="K26" s="76"/>
      <c r="L26" s="76">
        <v>1</v>
      </c>
      <c r="M26" s="76"/>
      <c r="N26" s="76"/>
      <c r="O26" s="76"/>
      <c r="P26" s="76"/>
      <c r="Q26" s="76"/>
      <c r="R26" s="76"/>
      <c r="S26" s="76"/>
      <c r="T26" s="76"/>
      <c r="U26" s="76"/>
      <c r="V26" s="76">
        <v>2</v>
      </c>
    </row>
    <row r="27" spans="1:22" ht="23.25" x14ac:dyDescent="0.35">
      <c r="A27" s="81" t="s">
        <v>143</v>
      </c>
      <c r="B27" s="76"/>
      <c r="C27" s="76"/>
      <c r="D27" s="76"/>
      <c r="E27" s="76"/>
      <c r="F27" s="76"/>
      <c r="G27" s="76"/>
      <c r="H27" s="76"/>
      <c r="I27" s="76"/>
      <c r="J27" s="76">
        <v>1</v>
      </c>
      <c r="K27" s="76"/>
      <c r="L27" s="76"/>
      <c r="M27" s="76"/>
      <c r="N27" s="76"/>
      <c r="O27" s="76"/>
      <c r="P27" s="76"/>
      <c r="Q27" s="76"/>
      <c r="R27" s="76"/>
      <c r="S27" s="76"/>
      <c r="T27" s="76">
        <v>1</v>
      </c>
      <c r="U27" s="76"/>
      <c r="V27" s="76">
        <v>2</v>
      </c>
    </row>
    <row r="28" spans="1:22" ht="23.25" x14ac:dyDescent="0.35">
      <c r="A28" s="81" t="s">
        <v>142</v>
      </c>
      <c r="B28" s="76"/>
      <c r="C28" s="76"/>
      <c r="D28" s="76"/>
      <c r="E28" s="76"/>
      <c r="F28" s="76"/>
      <c r="G28" s="76"/>
      <c r="H28" s="76"/>
      <c r="I28" s="76"/>
      <c r="J28" s="76">
        <v>1</v>
      </c>
      <c r="K28" s="76"/>
      <c r="L28" s="76"/>
      <c r="M28" s="76"/>
      <c r="N28" s="76"/>
      <c r="O28" s="76"/>
      <c r="P28" s="76"/>
      <c r="Q28" s="76"/>
      <c r="R28" s="76"/>
      <c r="S28" s="76"/>
      <c r="T28" s="76">
        <v>1</v>
      </c>
      <c r="U28" s="76"/>
      <c r="V28" s="76">
        <v>2</v>
      </c>
    </row>
    <row r="29" spans="1:22" ht="23.25" x14ac:dyDescent="0.35">
      <c r="A29" s="81" t="s">
        <v>140</v>
      </c>
      <c r="B29" s="76"/>
      <c r="C29" s="76"/>
      <c r="D29" s="76"/>
      <c r="E29" s="76"/>
      <c r="F29" s="76"/>
      <c r="G29" s="76"/>
      <c r="H29" s="76"/>
      <c r="I29" s="76"/>
      <c r="J29" s="76">
        <v>1</v>
      </c>
      <c r="K29" s="76"/>
      <c r="L29" s="76"/>
      <c r="M29" s="76"/>
      <c r="N29" s="76"/>
      <c r="O29" s="76"/>
      <c r="P29" s="76"/>
      <c r="Q29" s="76"/>
      <c r="R29" s="76"/>
      <c r="S29" s="76"/>
      <c r="T29" s="76">
        <v>1</v>
      </c>
      <c r="U29" s="76"/>
      <c r="V29" s="76">
        <v>2</v>
      </c>
    </row>
    <row r="30" spans="1:22" ht="23.25" x14ac:dyDescent="0.35">
      <c r="A30" s="81" t="s">
        <v>139</v>
      </c>
      <c r="B30" s="76"/>
      <c r="C30" s="76"/>
      <c r="D30" s="76"/>
      <c r="E30" s="76"/>
      <c r="F30" s="76"/>
      <c r="G30" s="76"/>
      <c r="H30" s="76"/>
      <c r="I30" s="76"/>
      <c r="J30" s="76">
        <v>1</v>
      </c>
      <c r="K30" s="76"/>
      <c r="L30" s="76"/>
      <c r="M30" s="76"/>
      <c r="N30" s="76"/>
      <c r="O30" s="76"/>
      <c r="P30" s="76"/>
      <c r="Q30" s="76"/>
      <c r="R30" s="76"/>
      <c r="S30" s="76"/>
      <c r="T30" s="76">
        <v>1</v>
      </c>
      <c r="U30" s="76"/>
      <c r="V30" s="76">
        <v>2</v>
      </c>
    </row>
    <row r="31" spans="1:22" ht="23.25" x14ac:dyDescent="0.35">
      <c r="A31" s="81" t="s">
        <v>111</v>
      </c>
      <c r="B31" s="76"/>
      <c r="C31" s="76"/>
      <c r="D31" s="76"/>
      <c r="E31" s="76"/>
      <c r="F31" s="76"/>
      <c r="G31" s="76"/>
      <c r="H31" s="76"/>
      <c r="I31" s="76"/>
      <c r="J31" s="76"/>
      <c r="K31" s="76"/>
      <c r="L31" s="76"/>
      <c r="M31" s="76">
        <v>1</v>
      </c>
      <c r="N31" s="76"/>
      <c r="O31" s="76">
        <v>1</v>
      </c>
      <c r="P31" s="76"/>
      <c r="Q31" s="76"/>
      <c r="R31" s="76"/>
      <c r="S31" s="76"/>
      <c r="T31" s="76"/>
      <c r="U31" s="76"/>
      <c r="V31" s="76">
        <v>2</v>
      </c>
    </row>
    <row r="32" spans="1:22" ht="23.25" x14ac:dyDescent="0.35">
      <c r="A32" s="81" t="s">
        <v>176</v>
      </c>
      <c r="B32" s="76"/>
      <c r="C32" s="76"/>
      <c r="D32" s="76"/>
      <c r="E32" s="76"/>
      <c r="F32" s="76">
        <v>1</v>
      </c>
      <c r="G32" s="76"/>
      <c r="H32" s="76"/>
      <c r="I32" s="76"/>
      <c r="J32" s="76"/>
      <c r="K32" s="76"/>
      <c r="L32" s="76"/>
      <c r="M32" s="76"/>
      <c r="N32" s="76"/>
      <c r="O32" s="76"/>
      <c r="P32" s="76"/>
      <c r="Q32" s="76"/>
      <c r="R32" s="76"/>
      <c r="S32" s="76"/>
      <c r="T32" s="76"/>
      <c r="U32" s="76"/>
      <c r="V32" s="76">
        <v>1</v>
      </c>
    </row>
    <row r="33" spans="1:22" ht="23.25" x14ac:dyDescent="0.35">
      <c r="A33" s="81" t="s">
        <v>179</v>
      </c>
      <c r="B33" s="76"/>
      <c r="C33" s="76"/>
      <c r="D33" s="76"/>
      <c r="E33" s="76"/>
      <c r="F33" s="76"/>
      <c r="G33" s="76"/>
      <c r="H33" s="76"/>
      <c r="I33" s="76"/>
      <c r="J33" s="76"/>
      <c r="K33" s="76"/>
      <c r="L33" s="76"/>
      <c r="M33" s="76"/>
      <c r="N33" s="76"/>
      <c r="O33" s="76"/>
      <c r="P33" s="76"/>
      <c r="Q33" s="76"/>
      <c r="R33" s="76">
        <v>1</v>
      </c>
      <c r="S33" s="76"/>
      <c r="T33" s="76"/>
      <c r="U33" s="76"/>
      <c r="V33" s="76">
        <v>1</v>
      </c>
    </row>
    <row r="34" spans="1:22" ht="23.25" x14ac:dyDescent="0.35">
      <c r="A34" s="81" t="s">
        <v>186</v>
      </c>
      <c r="B34" s="76"/>
      <c r="C34" s="76"/>
      <c r="D34" s="76"/>
      <c r="E34" s="76"/>
      <c r="F34" s="76"/>
      <c r="G34" s="76"/>
      <c r="H34" s="76"/>
      <c r="I34" s="76"/>
      <c r="J34" s="76"/>
      <c r="K34" s="76"/>
      <c r="L34" s="76"/>
      <c r="M34" s="76">
        <v>1</v>
      </c>
      <c r="N34" s="76"/>
      <c r="O34" s="76"/>
      <c r="P34" s="76"/>
      <c r="Q34" s="76"/>
      <c r="R34" s="76"/>
      <c r="S34" s="76"/>
      <c r="T34" s="76"/>
      <c r="U34" s="76"/>
      <c r="V34" s="76">
        <v>1</v>
      </c>
    </row>
    <row r="35" spans="1:22" ht="23.25" x14ac:dyDescent="0.35">
      <c r="A35" s="81" t="s">
        <v>188</v>
      </c>
      <c r="B35" s="76"/>
      <c r="C35" s="76"/>
      <c r="D35" s="76"/>
      <c r="E35" s="76"/>
      <c r="F35" s="76"/>
      <c r="G35" s="76"/>
      <c r="H35" s="76"/>
      <c r="I35" s="76"/>
      <c r="J35" s="76"/>
      <c r="K35" s="76"/>
      <c r="L35" s="76"/>
      <c r="M35" s="76">
        <v>1</v>
      </c>
      <c r="N35" s="76"/>
      <c r="O35" s="76"/>
      <c r="P35" s="76"/>
      <c r="Q35" s="76"/>
      <c r="R35" s="76"/>
      <c r="S35" s="76"/>
      <c r="T35" s="76"/>
      <c r="U35" s="76"/>
      <c r="V35" s="76">
        <v>1</v>
      </c>
    </row>
    <row r="36" spans="1:22" ht="23.25" x14ac:dyDescent="0.35">
      <c r="A36" s="81" t="s">
        <v>426</v>
      </c>
      <c r="B36" s="76"/>
      <c r="C36" s="76"/>
      <c r="D36" s="76"/>
      <c r="E36" s="76"/>
      <c r="F36" s="76"/>
      <c r="G36" s="76"/>
      <c r="H36" s="76"/>
      <c r="I36" s="76"/>
      <c r="J36" s="76"/>
      <c r="K36" s="76"/>
      <c r="L36" s="76"/>
      <c r="M36" s="76">
        <v>1</v>
      </c>
      <c r="N36" s="76"/>
      <c r="O36" s="76"/>
      <c r="P36" s="76"/>
      <c r="Q36" s="76"/>
      <c r="R36" s="76"/>
      <c r="S36" s="76"/>
      <c r="T36" s="76"/>
      <c r="U36" s="76"/>
      <c r="V36" s="76">
        <v>1</v>
      </c>
    </row>
    <row r="37" spans="1:22" ht="23.25" x14ac:dyDescent="0.35">
      <c r="A37" s="81" t="s">
        <v>428</v>
      </c>
      <c r="B37" s="76"/>
      <c r="C37" s="76"/>
      <c r="D37" s="76"/>
      <c r="E37" s="76"/>
      <c r="F37" s="76"/>
      <c r="G37" s="76"/>
      <c r="H37" s="76"/>
      <c r="I37" s="76"/>
      <c r="J37" s="76"/>
      <c r="K37" s="76"/>
      <c r="L37" s="76"/>
      <c r="M37" s="76">
        <v>1</v>
      </c>
      <c r="N37" s="76"/>
      <c r="O37" s="76"/>
      <c r="P37" s="76"/>
      <c r="Q37" s="76"/>
      <c r="R37" s="76"/>
      <c r="S37" s="76"/>
      <c r="T37" s="76"/>
      <c r="U37" s="76"/>
      <c r="V37" s="76">
        <v>1</v>
      </c>
    </row>
    <row r="38" spans="1:22" ht="23.25" x14ac:dyDescent="0.35">
      <c r="A38" s="81" t="s">
        <v>195</v>
      </c>
      <c r="B38" s="76"/>
      <c r="C38" s="76"/>
      <c r="D38" s="76"/>
      <c r="E38" s="76"/>
      <c r="F38" s="76"/>
      <c r="G38" s="76"/>
      <c r="H38" s="76"/>
      <c r="I38" s="76"/>
      <c r="J38" s="76"/>
      <c r="K38" s="76"/>
      <c r="L38" s="76">
        <v>1</v>
      </c>
      <c r="M38" s="76"/>
      <c r="N38" s="76"/>
      <c r="O38" s="76"/>
      <c r="P38" s="76"/>
      <c r="Q38" s="76"/>
      <c r="R38" s="76"/>
      <c r="S38" s="76"/>
      <c r="T38" s="76"/>
      <c r="U38" s="76"/>
      <c r="V38" s="76">
        <v>1</v>
      </c>
    </row>
    <row r="39" spans="1:22" ht="23.25" x14ac:dyDescent="0.35">
      <c r="A39" s="81" t="s">
        <v>609</v>
      </c>
      <c r="B39" s="76"/>
      <c r="C39" s="76"/>
      <c r="D39" s="76"/>
      <c r="E39" s="76"/>
      <c r="F39" s="76"/>
      <c r="G39" s="76"/>
      <c r="H39" s="76"/>
      <c r="I39" s="76"/>
      <c r="J39" s="76"/>
      <c r="K39" s="76"/>
      <c r="L39" s="76"/>
      <c r="M39" s="76"/>
      <c r="N39" s="76">
        <v>1</v>
      </c>
      <c r="O39" s="76"/>
      <c r="P39" s="76"/>
      <c r="Q39" s="76"/>
      <c r="R39" s="76"/>
      <c r="S39" s="76"/>
      <c r="T39" s="76"/>
      <c r="U39" s="76"/>
      <c r="V39" s="76">
        <v>1</v>
      </c>
    </row>
    <row r="40" spans="1:22" ht="23.25" x14ac:dyDescent="0.35">
      <c r="A40" s="81" t="s">
        <v>610</v>
      </c>
      <c r="B40" s="76"/>
      <c r="C40" s="76"/>
      <c r="D40" s="76"/>
      <c r="E40" s="76"/>
      <c r="F40" s="76"/>
      <c r="G40" s="76"/>
      <c r="H40" s="76"/>
      <c r="I40" s="76"/>
      <c r="J40" s="76"/>
      <c r="K40" s="76"/>
      <c r="L40" s="76"/>
      <c r="M40" s="76"/>
      <c r="N40" s="76">
        <v>1</v>
      </c>
      <c r="O40" s="76"/>
      <c r="P40" s="76"/>
      <c r="Q40" s="76"/>
      <c r="R40" s="76"/>
      <c r="S40" s="76"/>
      <c r="T40" s="76"/>
      <c r="U40" s="76"/>
      <c r="V40" s="76">
        <v>1</v>
      </c>
    </row>
    <row r="41" spans="1:22" ht="23.25" x14ac:dyDescent="0.35">
      <c r="A41" s="81" t="s">
        <v>611</v>
      </c>
      <c r="B41" s="76"/>
      <c r="C41" s="76"/>
      <c r="D41" s="76"/>
      <c r="E41" s="76"/>
      <c r="F41" s="76"/>
      <c r="G41" s="76"/>
      <c r="H41" s="76"/>
      <c r="I41" s="76"/>
      <c r="J41" s="76"/>
      <c r="K41" s="76"/>
      <c r="L41" s="76"/>
      <c r="M41" s="76"/>
      <c r="N41" s="76">
        <v>1</v>
      </c>
      <c r="O41" s="76"/>
      <c r="P41" s="76"/>
      <c r="Q41" s="76"/>
      <c r="R41" s="76"/>
      <c r="S41" s="76"/>
      <c r="T41" s="76"/>
      <c r="U41" s="76"/>
      <c r="V41" s="76">
        <v>1</v>
      </c>
    </row>
    <row r="42" spans="1:22" ht="23.25" x14ac:dyDescent="0.35">
      <c r="A42" s="81" t="s">
        <v>612</v>
      </c>
      <c r="B42" s="76"/>
      <c r="C42" s="76"/>
      <c r="D42" s="76"/>
      <c r="E42" s="76"/>
      <c r="F42" s="76"/>
      <c r="G42" s="76"/>
      <c r="H42" s="76"/>
      <c r="I42" s="76"/>
      <c r="J42" s="76"/>
      <c r="K42" s="76"/>
      <c r="L42" s="76"/>
      <c r="M42" s="76"/>
      <c r="N42" s="76">
        <v>1</v>
      </c>
      <c r="O42" s="76"/>
      <c r="P42" s="76"/>
      <c r="Q42" s="76"/>
      <c r="R42" s="76"/>
      <c r="S42" s="76"/>
      <c r="T42" s="76"/>
      <c r="U42" s="76"/>
      <c r="V42" s="76">
        <v>1</v>
      </c>
    </row>
    <row r="43" spans="1:22" ht="23.25" x14ac:dyDescent="0.35">
      <c r="A43" s="81" t="s">
        <v>211</v>
      </c>
      <c r="B43" s="76"/>
      <c r="C43" s="76">
        <v>1</v>
      </c>
      <c r="D43" s="76"/>
      <c r="E43" s="76"/>
      <c r="F43" s="76"/>
      <c r="G43" s="76"/>
      <c r="H43" s="76"/>
      <c r="I43" s="76"/>
      <c r="J43" s="76"/>
      <c r="K43" s="76"/>
      <c r="L43" s="76"/>
      <c r="M43" s="76"/>
      <c r="N43" s="76"/>
      <c r="O43" s="76"/>
      <c r="P43" s="76"/>
      <c r="Q43" s="76"/>
      <c r="R43" s="76"/>
      <c r="S43" s="76"/>
      <c r="T43" s="76"/>
      <c r="U43" s="76"/>
      <c r="V43" s="76">
        <v>1</v>
      </c>
    </row>
    <row r="44" spans="1:22" ht="23.25" x14ac:dyDescent="0.35">
      <c r="A44" s="81" t="s">
        <v>213</v>
      </c>
      <c r="B44" s="76"/>
      <c r="C44" s="76"/>
      <c r="D44" s="76"/>
      <c r="E44" s="76"/>
      <c r="F44" s="76"/>
      <c r="G44" s="76"/>
      <c r="H44" s="76"/>
      <c r="I44" s="76"/>
      <c r="J44" s="76"/>
      <c r="K44" s="76"/>
      <c r="L44" s="76"/>
      <c r="M44" s="76">
        <v>1</v>
      </c>
      <c r="N44" s="76"/>
      <c r="O44" s="76"/>
      <c r="P44" s="76"/>
      <c r="Q44" s="76"/>
      <c r="R44" s="76"/>
      <c r="S44" s="76"/>
      <c r="T44" s="76"/>
      <c r="U44" s="76"/>
      <c r="V44" s="76">
        <v>1</v>
      </c>
    </row>
    <row r="45" spans="1:22" ht="23.25" x14ac:dyDescent="0.35">
      <c r="A45" s="83" t="s">
        <v>216</v>
      </c>
      <c r="B45" s="76"/>
      <c r="C45" s="76"/>
      <c r="D45" s="76"/>
      <c r="E45" s="76"/>
      <c r="F45" s="76"/>
      <c r="G45" s="76"/>
      <c r="H45" s="76"/>
      <c r="I45" s="76"/>
      <c r="J45" s="76"/>
      <c r="K45" s="76"/>
      <c r="L45" s="76"/>
      <c r="M45" s="76"/>
      <c r="N45" s="76">
        <v>1</v>
      </c>
      <c r="O45" s="76"/>
      <c r="P45" s="76"/>
      <c r="Q45" s="76"/>
      <c r="R45" s="76"/>
      <c r="S45" s="76"/>
      <c r="T45" s="76"/>
      <c r="U45" s="76"/>
      <c r="V45" s="76">
        <v>1</v>
      </c>
    </row>
    <row r="46" spans="1:22" ht="23.25" x14ac:dyDescent="0.35">
      <c r="A46" s="80" t="s">
        <v>451</v>
      </c>
      <c r="B46" s="76"/>
      <c r="C46" s="76"/>
      <c r="D46" s="76"/>
      <c r="E46" s="76"/>
      <c r="F46" s="76"/>
      <c r="G46" s="76"/>
      <c r="H46" s="76"/>
      <c r="I46" s="76"/>
      <c r="J46" s="76"/>
      <c r="K46" s="76"/>
      <c r="L46" s="76"/>
      <c r="M46" s="76"/>
      <c r="N46" s="76">
        <v>1</v>
      </c>
      <c r="O46" s="76"/>
      <c r="P46" s="76"/>
      <c r="Q46" s="76"/>
      <c r="R46" s="76"/>
      <c r="S46" s="76"/>
      <c r="T46" s="76"/>
      <c r="U46" s="76"/>
      <c r="V46" s="76">
        <v>1</v>
      </c>
    </row>
    <row r="47" spans="1:22" ht="23.25" x14ac:dyDescent="0.35">
      <c r="A47" s="81" t="s">
        <v>450</v>
      </c>
      <c r="B47" s="76"/>
      <c r="C47" s="76"/>
      <c r="D47" s="76"/>
      <c r="E47" s="76"/>
      <c r="F47" s="76"/>
      <c r="G47" s="76"/>
      <c r="H47" s="76"/>
      <c r="I47" s="76"/>
      <c r="J47" s="76"/>
      <c r="K47" s="76"/>
      <c r="L47" s="76"/>
      <c r="M47" s="76"/>
      <c r="N47" s="76"/>
      <c r="O47" s="76"/>
      <c r="P47" s="76"/>
      <c r="Q47" s="76">
        <v>1</v>
      </c>
      <c r="R47" s="76"/>
      <c r="S47" s="76"/>
      <c r="T47" s="76"/>
      <c r="U47" s="76"/>
      <c r="V47" s="76">
        <v>1</v>
      </c>
    </row>
    <row r="48" spans="1:22" ht="23.25" x14ac:dyDescent="0.35">
      <c r="A48" s="81" t="s">
        <v>630</v>
      </c>
      <c r="B48" s="76"/>
      <c r="C48" s="76"/>
      <c r="D48" s="76"/>
      <c r="E48" s="76"/>
      <c r="F48" s="76"/>
      <c r="G48" s="76"/>
      <c r="H48" s="76"/>
      <c r="I48" s="76"/>
      <c r="J48" s="76"/>
      <c r="K48" s="76"/>
      <c r="L48" s="76"/>
      <c r="M48" s="76"/>
      <c r="N48" s="76"/>
      <c r="O48" s="76"/>
      <c r="P48" s="76"/>
      <c r="Q48" s="76">
        <v>1</v>
      </c>
      <c r="R48" s="76"/>
      <c r="S48" s="76"/>
      <c r="T48" s="76"/>
      <c r="U48" s="76"/>
      <c r="V48" s="76">
        <v>1</v>
      </c>
    </row>
    <row r="49" spans="1:22" ht="23.25" x14ac:dyDescent="0.35">
      <c r="A49" s="81" t="s">
        <v>309</v>
      </c>
      <c r="B49" s="76"/>
      <c r="C49" s="76"/>
      <c r="D49" s="76"/>
      <c r="E49" s="76"/>
      <c r="F49" s="76"/>
      <c r="G49" s="76"/>
      <c r="H49" s="76"/>
      <c r="I49" s="76"/>
      <c r="J49" s="76"/>
      <c r="K49" s="76"/>
      <c r="L49" s="76"/>
      <c r="M49" s="76"/>
      <c r="N49" s="76"/>
      <c r="O49" s="76"/>
      <c r="P49" s="76"/>
      <c r="Q49" s="76">
        <v>1</v>
      </c>
      <c r="R49" s="76"/>
      <c r="S49" s="76"/>
      <c r="T49" s="76"/>
      <c r="U49" s="76"/>
      <c r="V49" s="76">
        <v>1</v>
      </c>
    </row>
    <row r="50" spans="1:22" ht="23.25" x14ac:dyDescent="0.35">
      <c r="A50" s="81" t="s">
        <v>320</v>
      </c>
      <c r="B50" s="76"/>
      <c r="C50" s="76"/>
      <c r="D50" s="76"/>
      <c r="E50" s="76"/>
      <c r="F50" s="76"/>
      <c r="G50" s="76"/>
      <c r="H50" s="76"/>
      <c r="I50" s="76"/>
      <c r="J50" s="76"/>
      <c r="K50" s="76"/>
      <c r="L50" s="76"/>
      <c r="M50" s="76">
        <v>1</v>
      </c>
      <c r="N50" s="76"/>
      <c r="O50" s="76"/>
      <c r="P50" s="76"/>
      <c r="Q50" s="76"/>
      <c r="R50" s="76"/>
      <c r="S50" s="76"/>
      <c r="T50" s="76"/>
      <c r="U50" s="76"/>
      <c r="V50" s="76">
        <v>1</v>
      </c>
    </row>
    <row r="51" spans="1:22" ht="23.25" x14ac:dyDescent="0.35">
      <c r="A51" s="81" t="s">
        <v>151</v>
      </c>
      <c r="B51" s="76">
        <v>1</v>
      </c>
      <c r="C51" s="76"/>
      <c r="D51" s="76"/>
      <c r="E51" s="76"/>
      <c r="F51" s="76"/>
      <c r="G51" s="76"/>
      <c r="H51" s="76"/>
      <c r="I51" s="76"/>
      <c r="J51" s="76"/>
      <c r="K51" s="76"/>
      <c r="L51" s="76"/>
      <c r="M51" s="76"/>
      <c r="N51" s="76"/>
      <c r="O51" s="76"/>
      <c r="P51" s="76"/>
      <c r="Q51" s="76"/>
      <c r="R51" s="76"/>
      <c r="S51" s="76"/>
      <c r="T51" s="76"/>
      <c r="U51" s="76"/>
      <c r="V51" s="76">
        <v>1</v>
      </c>
    </row>
    <row r="52" spans="1:22" ht="23.25" x14ac:dyDescent="0.35">
      <c r="A52" s="81" t="s">
        <v>430</v>
      </c>
      <c r="B52" s="76"/>
      <c r="C52" s="76"/>
      <c r="D52" s="76"/>
      <c r="E52" s="76"/>
      <c r="F52" s="76"/>
      <c r="G52" s="76"/>
      <c r="H52" s="76"/>
      <c r="I52" s="76"/>
      <c r="J52" s="76"/>
      <c r="K52" s="76"/>
      <c r="L52" s="76"/>
      <c r="M52" s="76"/>
      <c r="N52" s="76"/>
      <c r="O52" s="76"/>
      <c r="P52" s="76"/>
      <c r="Q52" s="76">
        <v>1</v>
      </c>
      <c r="R52" s="76"/>
      <c r="S52" s="76"/>
      <c r="T52" s="76"/>
      <c r="U52" s="76"/>
      <c r="V52" s="76">
        <v>1</v>
      </c>
    </row>
    <row r="53" spans="1:22" ht="23.25" x14ac:dyDescent="0.35">
      <c r="A53" s="81" t="s">
        <v>155</v>
      </c>
      <c r="B53" s="76"/>
      <c r="C53" s="76"/>
      <c r="D53" s="76"/>
      <c r="E53" s="76"/>
      <c r="F53" s="76"/>
      <c r="G53" s="76"/>
      <c r="H53" s="76">
        <v>1</v>
      </c>
      <c r="I53" s="76"/>
      <c r="J53" s="76"/>
      <c r="K53" s="76"/>
      <c r="L53" s="76"/>
      <c r="M53" s="76"/>
      <c r="N53" s="76"/>
      <c r="O53" s="76"/>
      <c r="P53" s="76"/>
      <c r="Q53" s="76"/>
      <c r="R53" s="76"/>
      <c r="S53" s="76"/>
      <c r="T53" s="76"/>
      <c r="U53" s="76"/>
      <c r="V53" s="76">
        <v>1</v>
      </c>
    </row>
    <row r="54" spans="1:22" ht="23.25" x14ac:dyDescent="0.35">
      <c r="A54" s="81" t="s">
        <v>157</v>
      </c>
      <c r="B54" s="76"/>
      <c r="C54" s="76"/>
      <c r="D54" s="76"/>
      <c r="E54" s="76"/>
      <c r="F54" s="76"/>
      <c r="G54" s="76"/>
      <c r="H54" s="76"/>
      <c r="I54" s="76"/>
      <c r="J54" s="76"/>
      <c r="K54" s="76"/>
      <c r="L54" s="76"/>
      <c r="M54" s="76">
        <v>1</v>
      </c>
      <c r="N54" s="76"/>
      <c r="O54" s="76"/>
      <c r="P54" s="76"/>
      <c r="Q54" s="76"/>
      <c r="R54" s="76"/>
      <c r="S54" s="76"/>
      <c r="T54" s="76"/>
      <c r="U54" s="76"/>
      <c r="V54" s="76">
        <v>1</v>
      </c>
    </row>
    <row r="55" spans="1:22" ht="23.25" x14ac:dyDescent="0.35">
      <c r="A55" s="81" t="s">
        <v>159</v>
      </c>
      <c r="B55" s="76"/>
      <c r="C55" s="76"/>
      <c r="D55" s="76"/>
      <c r="E55" s="76"/>
      <c r="F55" s="76"/>
      <c r="G55" s="76"/>
      <c r="H55" s="76"/>
      <c r="I55" s="76"/>
      <c r="J55" s="76"/>
      <c r="K55" s="76"/>
      <c r="L55" s="76"/>
      <c r="M55" s="76">
        <v>1</v>
      </c>
      <c r="N55" s="76"/>
      <c r="O55" s="76"/>
      <c r="P55" s="76"/>
      <c r="Q55" s="76"/>
      <c r="R55" s="76"/>
      <c r="S55" s="76"/>
      <c r="T55" s="76"/>
      <c r="U55" s="76"/>
      <c r="V55" s="76">
        <v>1</v>
      </c>
    </row>
    <row r="56" spans="1:22" ht="23.25" x14ac:dyDescent="0.35">
      <c r="A56" s="81" t="s">
        <v>161</v>
      </c>
      <c r="B56" s="76"/>
      <c r="C56" s="76"/>
      <c r="D56" s="76"/>
      <c r="E56" s="76"/>
      <c r="F56" s="76"/>
      <c r="G56" s="76"/>
      <c r="H56" s="76"/>
      <c r="I56" s="76"/>
      <c r="J56" s="76"/>
      <c r="K56" s="76"/>
      <c r="L56" s="76"/>
      <c r="M56" s="76">
        <v>1</v>
      </c>
      <c r="N56" s="76"/>
      <c r="O56" s="76"/>
      <c r="P56" s="76"/>
      <c r="Q56" s="76"/>
      <c r="R56" s="76"/>
      <c r="S56" s="76"/>
      <c r="T56" s="76"/>
      <c r="U56" s="76"/>
      <c r="V56" s="76">
        <v>1</v>
      </c>
    </row>
    <row r="57" spans="1:22" ht="23.25" x14ac:dyDescent="0.35">
      <c r="A57" s="81" t="s">
        <v>165</v>
      </c>
      <c r="B57" s="76"/>
      <c r="C57" s="76"/>
      <c r="D57" s="76">
        <v>1</v>
      </c>
      <c r="E57" s="76"/>
      <c r="F57" s="76"/>
      <c r="G57" s="76"/>
      <c r="H57" s="76"/>
      <c r="I57" s="76"/>
      <c r="J57" s="76"/>
      <c r="K57" s="76"/>
      <c r="L57" s="76"/>
      <c r="M57" s="76"/>
      <c r="N57" s="76"/>
      <c r="O57" s="76"/>
      <c r="P57" s="76"/>
      <c r="Q57" s="76"/>
      <c r="R57" s="76"/>
      <c r="S57" s="76"/>
      <c r="T57" s="76"/>
      <c r="U57" s="76"/>
      <c r="V57" s="76">
        <v>1</v>
      </c>
    </row>
    <row r="58" spans="1:22" ht="23.25" x14ac:dyDescent="0.35">
      <c r="A58" s="81" t="s">
        <v>431</v>
      </c>
      <c r="B58" s="76"/>
      <c r="C58" s="76"/>
      <c r="D58" s="76"/>
      <c r="E58" s="76"/>
      <c r="F58" s="76"/>
      <c r="G58" s="76"/>
      <c r="H58" s="76"/>
      <c r="I58" s="76"/>
      <c r="J58" s="76"/>
      <c r="K58" s="76"/>
      <c r="L58" s="76">
        <v>1</v>
      </c>
      <c r="M58" s="76"/>
      <c r="N58" s="76"/>
      <c r="O58" s="76"/>
      <c r="P58" s="76"/>
      <c r="Q58" s="76"/>
      <c r="R58" s="76"/>
      <c r="S58" s="76"/>
      <c r="T58" s="76"/>
      <c r="U58" s="76"/>
      <c r="V58" s="76">
        <v>1</v>
      </c>
    </row>
    <row r="59" spans="1:22" ht="23.25" x14ac:dyDescent="0.35">
      <c r="A59" s="81" t="s">
        <v>172</v>
      </c>
      <c r="B59" s="76"/>
      <c r="C59" s="76"/>
      <c r="D59" s="76"/>
      <c r="E59" s="76"/>
      <c r="F59" s="76"/>
      <c r="G59" s="76"/>
      <c r="H59" s="76"/>
      <c r="I59" s="76"/>
      <c r="J59" s="76">
        <v>1</v>
      </c>
      <c r="K59" s="76"/>
      <c r="L59" s="76"/>
      <c r="M59" s="76"/>
      <c r="N59" s="76"/>
      <c r="O59" s="76"/>
      <c r="P59" s="76"/>
      <c r="Q59" s="76"/>
      <c r="R59" s="76"/>
      <c r="S59" s="76"/>
      <c r="T59" s="76"/>
      <c r="U59" s="76"/>
      <c r="V59" s="76">
        <v>1</v>
      </c>
    </row>
    <row r="60" spans="1:22" ht="23.25" x14ac:dyDescent="0.35">
      <c r="A60" s="81" t="s">
        <v>310</v>
      </c>
      <c r="B60" s="76"/>
      <c r="C60" s="76"/>
      <c r="D60" s="76"/>
      <c r="E60" s="76"/>
      <c r="F60" s="76"/>
      <c r="G60" s="76"/>
      <c r="H60" s="76"/>
      <c r="I60" s="76"/>
      <c r="J60" s="76"/>
      <c r="K60" s="76"/>
      <c r="L60" s="76"/>
      <c r="M60" s="76">
        <v>1</v>
      </c>
      <c r="N60" s="76"/>
      <c r="O60" s="76"/>
      <c r="P60" s="76"/>
      <c r="Q60" s="76"/>
      <c r="R60" s="76"/>
      <c r="S60" s="76"/>
      <c r="T60" s="76"/>
      <c r="U60" s="76"/>
      <c r="V60" s="76">
        <v>1</v>
      </c>
    </row>
    <row r="61" spans="1:22" ht="23.25" x14ac:dyDescent="0.35">
      <c r="A61" s="81" t="s">
        <v>321</v>
      </c>
      <c r="B61" s="76"/>
      <c r="C61" s="76"/>
      <c r="D61" s="76"/>
      <c r="E61" s="76"/>
      <c r="F61" s="76"/>
      <c r="G61" s="76"/>
      <c r="H61" s="76"/>
      <c r="I61" s="76"/>
      <c r="J61" s="76"/>
      <c r="K61" s="76"/>
      <c r="L61" s="76"/>
      <c r="M61" s="76"/>
      <c r="N61" s="76">
        <v>1</v>
      </c>
      <c r="O61" s="76"/>
      <c r="P61" s="76"/>
      <c r="Q61" s="76"/>
      <c r="R61" s="76"/>
      <c r="S61" s="76"/>
      <c r="T61" s="76"/>
      <c r="U61" s="76"/>
      <c r="V61" s="76">
        <v>1</v>
      </c>
    </row>
    <row r="62" spans="1:22" ht="23.25" x14ac:dyDescent="0.35">
      <c r="A62" s="81" t="s">
        <v>72</v>
      </c>
      <c r="B62" s="76">
        <v>1</v>
      </c>
      <c r="C62" s="76"/>
      <c r="D62" s="76"/>
      <c r="E62" s="76"/>
      <c r="F62" s="76"/>
      <c r="G62" s="76"/>
      <c r="H62" s="76"/>
      <c r="I62" s="76"/>
      <c r="J62" s="76"/>
      <c r="K62" s="76"/>
      <c r="L62" s="76"/>
      <c r="M62" s="76"/>
      <c r="N62" s="76"/>
      <c r="O62" s="76"/>
      <c r="P62" s="76"/>
      <c r="Q62" s="76"/>
      <c r="R62" s="76"/>
      <c r="S62" s="76"/>
      <c r="T62" s="76"/>
      <c r="U62" s="76"/>
      <c r="V62" s="76">
        <v>1</v>
      </c>
    </row>
    <row r="63" spans="1:22" ht="23.25" x14ac:dyDescent="0.35">
      <c r="A63" s="81" t="s">
        <v>71</v>
      </c>
      <c r="B63" s="76"/>
      <c r="C63" s="76"/>
      <c r="D63" s="76"/>
      <c r="E63" s="76"/>
      <c r="F63" s="76"/>
      <c r="G63" s="76"/>
      <c r="H63" s="76"/>
      <c r="I63" s="76"/>
      <c r="J63" s="76"/>
      <c r="K63" s="76"/>
      <c r="L63" s="76"/>
      <c r="M63" s="76">
        <v>1</v>
      </c>
      <c r="N63" s="76"/>
      <c r="O63" s="76"/>
      <c r="P63" s="76"/>
      <c r="Q63" s="76"/>
      <c r="R63" s="76"/>
      <c r="S63" s="76"/>
      <c r="T63" s="76"/>
      <c r="U63" s="76"/>
      <c r="V63" s="76">
        <v>1</v>
      </c>
    </row>
    <row r="64" spans="1:22" ht="23.25" x14ac:dyDescent="0.35">
      <c r="A64" s="81" t="s">
        <v>77</v>
      </c>
      <c r="B64" s="76"/>
      <c r="C64" s="76"/>
      <c r="D64" s="76"/>
      <c r="E64" s="76"/>
      <c r="F64" s="76"/>
      <c r="G64" s="76"/>
      <c r="H64" s="76"/>
      <c r="I64" s="76"/>
      <c r="J64" s="76"/>
      <c r="K64" s="76"/>
      <c r="L64" s="76"/>
      <c r="M64" s="76">
        <v>1</v>
      </c>
      <c r="N64" s="76"/>
      <c r="O64" s="76"/>
      <c r="P64" s="76"/>
      <c r="Q64" s="76"/>
      <c r="R64" s="76"/>
      <c r="S64" s="76"/>
      <c r="T64" s="76"/>
      <c r="U64" s="76"/>
      <c r="V64" s="76">
        <v>1</v>
      </c>
    </row>
    <row r="65" spans="1:22" ht="23.25" x14ac:dyDescent="0.35">
      <c r="A65" s="81" t="s">
        <v>73</v>
      </c>
      <c r="B65" s="76">
        <v>1</v>
      </c>
      <c r="C65" s="76"/>
      <c r="D65" s="76"/>
      <c r="E65" s="76"/>
      <c r="F65" s="76"/>
      <c r="G65" s="76"/>
      <c r="H65" s="76"/>
      <c r="I65" s="76"/>
      <c r="J65" s="76"/>
      <c r="K65" s="76"/>
      <c r="L65" s="76"/>
      <c r="M65" s="76"/>
      <c r="N65" s="76"/>
      <c r="O65" s="76"/>
      <c r="P65" s="76"/>
      <c r="Q65" s="76"/>
      <c r="R65" s="76"/>
      <c r="S65" s="76"/>
      <c r="T65" s="76"/>
      <c r="U65" s="76"/>
      <c r="V65" s="76">
        <v>1</v>
      </c>
    </row>
    <row r="66" spans="1:22" ht="23.25" x14ac:dyDescent="0.35">
      <c r="A66" s="81" t="s">
        <v>91</v>
      </c>
      <c r="B66" s="76"/>
      <c r="C66" s="76"/>
      <c r="D66" s="76"/>
      <c r="E66" s="76"/>
      <c r="F66" s="76"/>
      <c r="G66" s="76"/>
      <c r="H66" s="76"/>
      <c r="I66" s="76"/>
      <c r="J66" s="76"/>
      <c r="K66" s="76"/>
      <c r="L66" s="76"/>
      <c r="M66" s="76"/>
      <c r="N66" s="76">
        <v>1</v>
      </c>
      <c r="O66" s="76"/>
      <c r="P66" s="76"/>
      <c r="Q66" s="76"/>
      <c r="R66" s="76"/>
      <c r="S66" s="76"/>
      <c r="T66" s="76"/>
      <c r="U66" s="76"/>
      <c r="V66" s="76">
        <v>1</v>
      </c>
    </row>
    <row r="67" spans="1:22" ht="23.25" x14ac:dyDescent="0.35">
      <c r="A67" s="81" t="s">
        <v>433</v>
      </c>
      <c r="B67" s="76"/>
      <c r="C67" s="76"/>
      <c r="D67" s="76"/>
      <c r="E67" s="76"/>
      <c r="F67" s="76"/>
      <c r="G67" s="76"/>
      <c r="H67" s="76"/>
      <c r="I67" s="76"/>
      <c r="J67" s="76"/>
      <c r="K67" s="76"/>
      <c r="L67" s="76"/>
      <c r="M67" s="76"/>
      <c r="N67" s="76"/>
      <c r="O67" s="76"/>
      <c r="P67" s="76"/>
      <c r="Q67" s="76">
        <v>1</v>
      </c>
      <c r="R67" s="76"/>
      <c r="S67" s="76"/>
      <c r="T67" s="76"/>
      <c r="U67" s="76"/>
      <c r="V67" s="76">
        <v>1</v>
      </c>
    </row>
    <row r="68" spans="1:22" ht="23.25" x14ac:dyDescent="0.35">
      <c r="A68" s="81" t="s">
        <v>94</v>
      </c>
      <c r="B68" s="76"/>
      <c r="C68" s="76"/>
      <c r="D68" s="76"/>
      <c r="E68" s="76"/>
      <c r="F68" s="76"/>
      <c r="G68" s="76"/>
      <c r="H68" s="76"/>
      <c r="I68" s="76"/>
      <c r="J68" s="76"/>
      <c r="K68" s="76"/>
      <c r="L68" s="76"/>
      <c r="M68" s="76"/>
      <c r="N68" s="76"/>
      <c r="O68" s="76"/>
      <c r="P68" s="76"/>
      <c r="Q68" s="76"/>
      <c r="R68" s="76"/>
      <c r="S68" s="76"/>
      <c r="T68" s="76">
        <v>1</v>
      </c>
      <c r="U68" s="76"/>
      <c r="V68" s="76">
        <v>1</v>
      </c>
    </row>
    <row r="69" spans="1:22" ht="23.25" x14ac:dyDescent="0.35">
      <c r="A69" s="81" t="s">
        <v>97</v>
      </c>
      <c r="B69" s="76"/>
      <c r="C69" s="76"/>
      <c r="D69" s="76"/>
      <c r="E69" s="76"/>
      <c r="F69" s="76"/>
      <c r="G69" s="76"/>
      <c r="H69" s="76"/>
      <c r="I69" s="76"/>
      <c r="J69" s="76"/>
      <c r="K69" s="76"/>
      <c r="L69" s="76"/>
      <c r="M69" s="76"/>
      <c r="N69" s="76"/>
      <c r="O69" s="76"/>
      <c r="P69" s="76"/>
      <c r="Q69" s="76">
        <v>1</v>
      </c>
      <c r="R69" s="76"/>
      <c r="S69" s="76"/>
      <c r="T69" s="76"/>
      <c r="U69" s="76"/>
      <c r="V69" s="76">
        <v>1</v>
      </c>
    </row>
    <row r="70" spans="1:22" ht="23.25" x14ac:dyDescent="0.35">
      <c r="A70" s="81" t="s">
        <v>98</v>
      </c>
      <c r="B70" s="76"/>
      <c r="C70" s="76"/>
      <c r="D70" s="76"/>
      <c r="E70" s="76"/>
      <c r="F70" s="76">
        <v>1</v>
      </c>
      <c r="G70" s="76"/>
      <c r="H70" s="76"/>
      <c r="I70" s="76"/>
      <c r="J70" s="76"/>
      <c r="K70" s="76"/>
      <c r="L70" s="76"/>
      <c r="M70" s="76"/>
      <c r="N70" s="76"/>
      <c r="O70" s="76"/>
      <c r="P70" s="76"/>
      <c r="Q70" s="76"/>
      <c r="R70" s="76"/>
      <c r="S70" s="76"/>
      <c r="T70" s="76"/>
      <c r="U70" s="76"/>
      <c r="V70" s="76">
        <v>1</v>
      </c>
    </row>
    <row r="71" spans="1:22" ht="23.25" x14ac:dyDescent="0.35">
      <c r="A71" s="81" t="s">
        <v>434</v>
      </c>
      <c r="B71" s="76"/>
      <c r="C71" s="76"/>
      <c r="D71" s="76"/>
      <c r="E71" s="76"/>
      <c r="F71" s="76"/>
      <c r="G71" s="76"/>
      <c r="H71" s="76"/>
      <c r="I71" s="76">
        <v>1</v>
      </c>
      <c r="J71" s="76"/>
      <c r="K71" s="76"/>
      <c r="L71" s="76"/>
      <c r="M71" s="76"/>
      <c r="N71" s="76"/>
      <c r="O71" s="76"/>
      <c r="P71" s="76"/>
      <c r="Q71" s="76"/>
      <c r="R71" s="76"/>
      <c r="S71" s="76"/>
      <c r="T71" s="76"/>
      <c r="U71" s="76"/>
      <c r="V71" s="76">
        <v>1</v>
      </c>
    </row>
    <row r="72" spans="1:22" ht="23.25" x14ac:dyDescent="0.35">
      <c r="A72" s="81" t="s">
        <v>103</v>
      </c>
      <c r="B72" s="76"/>
      <c r="C72" s="76"/>
      <c r="D72" s="76"/>
      <c r="E72" s="76"/>
      <c r="F72" s="76"/>
      <c r="G72" s="76"/>
      <c r="H72" s="76"/>
      <c r="I72" s="76"/>
      <c r="J72" s="76"/>
      <c r="K72" s="76"/>
      <c r="L72" s="76"/>
      <c r="M72" s="76"/>
      <c r="N72" s="76"/>
      <c r="O72" s="76"/>
      <c r="P72" s="76"/>
      <c r="Q72" s="76"/>
      <c r="R72" s="76">
        <v>1</v>
      </c>
      <c r="S72" s="76"/>
      <c r="T72" s="76"/>
      <c r="U72" s="76"/>
      <c r="V72" s="76">
        <v>1</v>
      </c>
    </row>
    <row r="73" spans="1:22" ht="23.25" x14ac:dyDescent="0.35">
      <c r="A73" s="81" t="s">
        <v>68</v>
      </c>
      <c r="B73" s="76"/>
      <c r="C73" s="76"/>
      <c r="D73" s="76"/>
      <c r="E73" s="76"/>
      <c r="F73" s="76"/>
      <c r="G73" s="76"/>
      <c r="H73" s="76"/>
      <c r="I73" s="76"/>
      <c r="J73" s="76"/>
      <c r="K73" s="76"/>
      <c r="L73" s="76"/>
      <c r="M73" s="76">
        <v>1</v>
      </c>
      <c r="N73" s="76"/>
      <c r="O73" s="76"/>
      <c r="P73" s="76"/>
      <c r="Q73" s="76"/>
      <c r="R73" s="76"/>
      <c r="S73" s="76"/>
      <c r="T73" s="76"/>
      <c r="U73" s="76"/>
      <c r="V73" s="76">
        <v>1</v>
      </c>
    </row>
    <row r="74" spans="1:22" ht="23.25" x14ac:dyDescent="0.35">
      <c r="A74" s="81" t="s">
        <v>437</v>
      </c>
      <c r="B74" s="76"/>
      <c r="C74" s="76"/>
      <c r="D74" s="76"/>
      <c r="E74" s="76"/>
      <c r="F74" s="76"/>
      <c r="G74" s="76"/>
      <c r="H74" s="76"/>
      <c r="I74" s="76"/>
      <c r="J74" s="76"/>
      <c r="K74" s="76"/>
      <c r="L74" s="76"/>
      <c r="M74" s="76"/>
      <c r="N74" s="76"/>
      <c r="O74" s="76"/>
      <c r="P74" s="76"/>
      <c r="Q74" s="76">
        <v>1</v>
      </c>
      <c r="R74" s="76"/>
      <c r="S74" s="76"/>
      <c r="T74" s="76"/>
      <c r="U74" s="76"/>
      <c r="V74" s="76">
        <v>1</v>
      </c>
    </row>
    <row r="75" spans="1:22" ht="23.25" x14ac:dyDescent="0.35">
      <c r="A75" s="81" t="s">
        <v>438</v>
      </c>
      <c r="B75" s="76"/>
      <c r="C75" s="76"/>
      <c r="D75" s="76"/>
      <c r="E75" s="76"/>
      <c r="F75" s="76">
        <v>1</v>
      </c>
      <c r="G75" s="76"/>
      <c r="H75" s="76"/>
      <c r="I75" s="76"/>
      <c r="J75" s="76"/>
      <c r="K75" s="76"/>
      <c r="L75" s="76"/>
      <c r="M75" s="76"/>
      <c r="N75" s="76"/>
      <c r="O75" s="76"/>
      <c r="P75" s="76"/>
      <c r="Q75" s="76"/>
      <c r="R75" s="76"/>
      <c r="S75" s="76"/>
      <c r="T75" s="76"/>
      <c r="U75" s="76"/>
      <c r="V75" s="76">
        <v>1</v>
      </c>
    </row>
    <row r="76" spans="1:22" ht="23.25" x14ac:dyDescent="0.35">
      <c r="A76" s="81" t="s">
        <v>105</v>
      </c>
      <c r="B76" s="76"/>
      <c r="C76" s="76"/>
      <c r="D76" s="76"/>
      <c r="E76" s="76"/>
      <c r="F76" s="76">
        <v>1</v>
      </c>
      <c r="G76" s="76"/>
      <c r="H76" s="76"/>
      <c r="I76" s="76"/>
      <c r="J76" s="76"/>
      <c r="K76" s="76"/>
      <c r="L76" s="76"/>
      <c r="M76" s="76"/>
      <c r="N76" s="76"/>
      <c r="O76" s="76"/>
      <c r="P76" s="76"/>
      <c r="Q76" s="76"/>
      <c r="R76" s="76"/>
      <c r="S76" s="76"/>
      <c r="T76" s="76"/>
      <c r="U76" s="76"/>
      <c r="V76" s="76">
        <v>1</v>
      </c>
    </row>
    <row r="77" spans="1:22" ht="23.25" x14ac:dyDescent="0.35">
      <c r="A77" s="81" t="s">
        <v>106</v>
      </c>
      <c r="B77" s="76"/>
      <c r="C77" s="76"/>
      <c r="D77" s="76"/>
      <c r="E77" s="76"/>
      <c r="F77" s="76">
        <v>1</v>
      </c>
      <c r="G77" s="76"/>
      <c r="H77" s="76"/>
      <c r="I77" s="76"/>
      <c r="J77" s="76"/>
      <c r="K77" s="76"/>
      <c r="L77" s="76"/>
      <c r="M77" s="76"/>
      <c r="N77" s="76"/>
      <c r="O77" s="76"/>
      <c r="P77" s="76"/>
      <c r="Q77" s="76"/>
      <c r="R77" s="76"/>
      <c r="S77" s="76"/>
      <c r="T77" s="76"/>
      <c r="U77" s="76"/>
      <c r="V77" s="76">
        <v>1</v>
      </c>
    </row>
    <row r="78" spans="1:22" ht="23.25" x14ac:dyDescent="0.35">
      <c r="A78" s="81" t="s">
        <v>66</v>
      </c>
      <c r="B78" s="76"/>
      <c r="C78" s="76"/>
      <c r="D78" s="76"/>
      <c r="E78" s="76"/>
      <c r="F78" s="76"/>
      <c r="G78" s="76"/>
      <c r="H78" s="76"/>
      <c r="I78" s="76"/>
      <c r="J78" s="76"/>
      <c r="K78" s="76"/>
      <c r="L78" s="76"/>
      <c r="M78" s="76"/>
      <c r="N78" s="76"/>
      <c r="O78" s="76"/>
      <c r="P78" s="76"/>
      <c r="Q78" s="76">
        <v>1</v>
      </c>
      <c r="R78" s="76"/>
      <c r="S78" s="76"/>
      <c r="T78" s="76"/>
      <c r="U78" s="76"/>
      <c r="V78" s="76">
        <v>1</v>
      </c>
    </row>
    <row r="79" spans="1:22" ht="23.25" x14ac:dyDescent="0.35">
      <c r="A79" s="81" t="s">
        <v>75</v>
      </c>
      <c r="B79" s="76"/>
      <c r="C79" s="76"/>
      <c r="D79" s="76"/>
      <c r="E79" s="76"/>
      <c r="F79" s="76"/>
      <c r="G79" s="76"/>
      <c r="H79" s="76">
        <v>1</v>
      </c>
      <c r="I79" s="76"/>
      <c r="J79" s="76"/>
      <c r="K79" s="76"/>
      <c r="L79" s="76"/>
      <c r="M79" s="76"/>
      <c r="N79" s="76"/>
      <c r="O79" s="76"/>
      <c r="P79" s="76"/>
      <c r="Q79" s="76"/>
      <c r="R79" s="76"/>
      <c r="S79" s="76"/>
      <c r="T79" s="76"/>
      <c r="U79" s="76"/>
      <c r="V79" s="76">
        <v>1</v>
      </c>
    </row>
    <row r="80" spans="1:22" ht="23.25" x14ac:dyDescent="0.35">
      <c r="A80" s="81" t="s">
        <v>67</v>
      </c>
      <c r="B80" s="76"/>
      <c r="C80" s="76"/>
      <c r="D80" s="76"/>
      <c r="E80" s="76"/>
      <c r="F80" s="76"/>
      <c r="G80" s="76"/>
      <c r="H80" s="76"/>
      <c r="I80" s="76"/>
      <c r="J80" s="76"/>
      <c r="K80" s="76"/>
      <c r="L80" s="76"/>
      <c r="M80" s="76"/>
      <c r="N80" s="76"/>
      <c r="O80" s="76"/>
      <c r="P80" s="76"/>
      <c r="Q80" s="76">
        <v>1</v>
      </c>
      <c r="R80" s="76"/>
      <c r="S80" s="76"/>
      <c r="T80" s="76"/>
      <c r="U80" s="76"/>
      <c r="V80" s="76">
        <v>1</v>
      </c>
    </row>
    <row r="81" spans="1:22" ht="23.25" x14ac:dyDescent="0.35">
      <c r="A81" s="81" t="s">
        <v>69</v>
      </c>
      <c r="B81" s="76"/>
      <c r="C81" s="76"/>
      <c r="D81" s="76"/>
      <c r="E81" s="76"/>
      <c r="F81" s="76"/>
      <c r="G81" s="76"/>
      <c r="H81" s="76"/>
      <c r="I81" s="76"/>
      <c r="J81" s="76"/>
      <c r="K81" s="76"/>
      <c r="L81" s="76"/>
      <c r="M81" s="76">
        <v>1</v>
      </c>
      <c r="N81" s="76"/>
      <c r="O81" s="76"/>
      <c r="P81" s="76"/>
      <c r="Q81" s="76"/>
      <c r="R81" s="76"/>
      <c r="S81" s="76"/>
      <c r="T81" s="76"/>
      <c r="U81" s="76"/>
      <c r="V81" s="76">
        <v>1</v>
      </c>
    </row>
    <row r="82" spans="1:22" ht="23.25" x14ac:dyDescent="0.35">
      <c r="A82" s="81" t="s">
        <v>70</v>
      </c>
      <c r="B82" s="76"/>
      <c r="C82" s="76"/>
      <c r="D82" s="76"/>
      <c r="E82" s="76"/>
      <c r="F82" s="76"/>
      <c r="G82" s="76"/>
      <c r="H82" s="76"/>
      <c r="I82" s="76"/>
      <c r="J82" s="76"/>
      <c r="K82" s="76"/>
      <c r="L82" s="76"/>
      <c r="M82" s="76">
        <v>1</v>
      </c>
      <c r="N82" s="76"/>
      <c r="O82" s="76"/>
      <c r="P82" s="76"/>
      <c r="Q82" s="76"/>
      <c r="R82" s="76"/>
      <c r="S82" s="76"/>
      <c r="T82" s="76"/>
      <c r="U82" s="76"/>
      <c r="V82" s="76">
        <v>1</v>
      </c>
    </row>
    <row r="83" spans="1:22" ht="23.25" x14ac:dyDescent="0.35">
      <c r="A83" s="81" t="s">
        <v>439</v>
      </c>
      <c r="B83" s="76"/>
      <c r="C83" s="76"/>
      <c r="D83" s="76"/>
      <c r="E83" s="76"/>
      <c r="F83" s="76"/>
      <c r="G83" s="76"/>
      <c r="H83" s="76"/>
      <c r="I83" s="76"/>
      <c r="J83" s="76">
        <v>1</v>
      </c>
      <c r="K83" s="76"/>
      <c r="L83" s="76"/>
      <c r="M83" s="76"/>
      <c r="N83" s="76"/>
      <c r="O83" s="76"/>
      <c r="P83" s="76"/>
      <c r="Q83" s="76"/>
      <c r="R83" s="76"/>
      <c r="S83" s="76"/>
      <c r="T83" s="76"/>
      <c r="U83" s="76"/>
      <c r="V83" s="76">
        <v>1</v>
      </c>
    </row>
    <row r="84" spans="1:22" ht="23.25" x14ac:dyDescent="0.35">
      <c r="A84" s="83" t="s">
        <v>323</v>
      </c>
      <c r="B84" s="76"/>
      <c r="C84" s="76"/>
      <c r="D84" s="76"/>
      <c r="E84" s="76"/>
      <c r="F84" s="76">
        <v>1</v>
      </c>
      <c r="G84" s="76"/>
      <c r="H84" s="76"/>
      <c r="I84" s="76"/>
      <c r="J84" s="76"/>
      <c r="K84" s="76"/>
      <c r="L84" s="76"/>
      <c r="M84" s="76"/>
      <c r="N84" s="76"/>
      <c r="O84" s="76"/>
      <c r="P84" s="76"/>
      <c r="Q84" s="76"/>
      <c r="R84" s="76"/>
      <c r="S84" s="76"/>
      <c r="T84" s="76"/>
      <c r="U84" s="76"/>
      <c r="V84" s="76">
        <v>1</v>
      </c>
    </row>
    <row r="85" spans="1:22" ht="23.25" x14ac:dyDescent="0.35">
      <c r="A85" s="87" t="s">
        <v>443</v>
      </c>
      <c r="B85" s="77"/>
      <c r="C85" s="77"/>
      <c r="D85" s="77"/>
      <c r="E85" s="77"/>
      <c r="F85" s="77">
        <v>1</v>
      </c>
      <c r="G85" s="77"/>
      <c r="H85" s="77"/>
      <c r="I85" s="77"/>
      <c r="J85" s="77"/>
      <c r="K85" s="77"/>
      <c r="L85" s="77"/>
      <c r="M85" s="77"/>
      <c r="N85" s="77"/>
      <c r="O85" s="77"/>
      <c r="P85" s="77"/>
      <c r="Q85" s="77"/>
      <c r="R85" s="77"/>
      <c r="S85" s="77"/>
      <c r="T85" s="77"/>
      <c r="U85" s="77"/>
      <c r="V85" s="77">
        <v>1</v>
      </c>
    </row>
  </sheetData>
  <sortState ref="A1:W85">
    <sortCondition descending="1" ref="V1:V85"/>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B36" sqref="B36"/>
    </sheetView>
  </sheetViews>
  <sheetFormatPr baseColWidth="10" defaultRowHeight="15" x14ac:dyDescent="0.25"/>
  <cols>
    <col min="1" max="1" width="33.42578125" customWidth="1"/>
    <col min="2" max="2" width="62.85546875" customWidth="1"/>
  </cols>
  <sheetData>
    <row r="1" spans="1:4" ht="25.5" x14ac:dyDescent="0.25">
      <c r="A1" s="46" t="s">
        <v>168</v>
      </c>
      <c r="B1" s="46" t="s">
        <v>0</v>
      </c>
      <c r="C1" s="46" t="s">
        <v>589</v>
      </c>
      <c r="D1" s="46" t="s">
        <v>253</v>
      </c>
    </row>
    <row r="2" spans="1:4" ht="89.25" x14ac:dyDescent="0.25">
      <c r="A2" s="48" t="s">
        <v>142</v>
      </c>
      <c r="B2" s="49" t="s">
        <v>424</v>
      </c>
      <c r="C2" t="str">
        <f>IF(ISNA(VLOOKUP(A2,#REF!,1,0)),"NO","SI")</f>
        <v>SI</v>
      </c>
    </row>
    <row r="3" spans="1:4" ht="38.25" x14ac:dyDescent="0.25">
      <c r="A3" s="48" t="s">
        <v>143</v>
      </c>
      <c r="B3" s="49" t="s">
        <v>425</v>
      </c>
      <c r="C3" s="3" t="str">
        <f>IF(ISNA(VLOOKUP(A3,#REF!,1,0)),"NO","SI")</f>
        <v>SI</v>
      </c>
    </row>
    <row r="4" spans="1:4" ht="25.5" x14ac:dyDescent="0.25">
      <c r="A4" s="48" t="s">
        <v>428</v>
      </c>
      <c r="B4" s="48" t="s">
        <v>189</v>
      </c>
      <c r="C4" s="3" t="str">
        <f>IF(ISNA(VLOOKUP(A4,#REF!,1,0)),"NO","SI")</f>
        <v>SI</v>
      </c>
    </row>
    <row r="5" spans="1:4" ht="38.25" x14ac:dyDescent="0.25">
      <c r="A5" s="48" t="s">
        <v>198</v>
      </c>
      <c r="B5" s="48" t="s">
        <v>197</v>
      </c>
      <c r="C5" s="3" t="str">
        <f>IF(ISNA(VLOOKUP(A5,#REF!,1,0)),"NO","SI")</f>
        <v>SI</v>
      </c>
    </row>
    <row r="6" spans="1:4" ht="26.25" x14ac:dyDescent="0.25">
      <c r="A6" s="48" t="s">
        <v>427</v>
      </c>
      <c r="B6" s="44" t="s">
        <v>191</v>
      </c>
      <c r="C6" s="3" t="str">
        <f>IF(ISNA(VLOOKUP(A6,#REF!,1,0)),"NO","SI")</f>
        <v>SI</v>
      </c>
    </row>
    <row r="7" spans="1:4" ht="25.5" x14ac:dyDescent="0.25">
      <c r="A7" s="48" t="s">
        <v>87</v>
      </c>
      <c r="B7" s="48" t="s">
        <v>43</v>
      </c>
      <c r="C7" s="3" t="str">
        <f>IF(ISNA(VLOOKUP(A7,#REF!,1,0)),"NO","SI")</f>
        <v>SI</v>
      </c>
    </row>
    <row r="8" spans="1:4" ht="76.5" x14ac:dyDescent="0.25">
      <c r="A8" s="48" t="s">
        <v>88</v>
      </c>
      <c r="B8" s="48" t="s">
        <v>44</v>
      </c>
      <c r="C8" s="3" t="str">
        <f>IF(ISNA(VLOOKUP(A8,#REF!,1,0)),"NO","SI")</f>
        <v>SI</v>
      </c>
    </row>
    <row r="9" spans="1:4" ht="38.25" x14ac:dyDescent="0.25">
      <c r="A9" s="48" t="s">
        <v>183</v>
      </c>
      <c r="B9" s="48" t="s">
        <v>182</v>
      </c>
      <c r="C9" s="3" t="str">
        <f>IF(ISNA(VLOOKUP(A9,#REF!,1,0)),"NO","SI")</f>
        <v>SI</v>
      </c>
    </row>
    <row r="10" spans="1:4" ht="102" x14ac:dyDescent="0.25">
      <c r="A10" s="48" t="s">
        <v>429</v>
      </c>
      <c r="B10" s="48" t="s">
        <v>185</v>
      </c>
      <c r="C10" s="3" t="str">
        <f>IF(ISNA(VLOOKUP(A10,#REF!,1,0)),"NO","SI")</f>
        <v>SI</v>
      </c>
    </row>
    <row r="11" spans="1:4" ht="76.5" x14ac:dyDescent="0.25">
      <c r="A11" s="48" t="s">
        <v>318</v>
      </c>
      <c r="B11" s="48" t="s">
        <v>196</v>
      </c>
      <c r="C11" s="3" t="str">
        <f>IF(ISNA(VLOOKUP(A11,#REF!,1,0)),"NO","SI")</f>
        <v>SI</v>
      </c>
    </row>
    <row r="12" spans="1:4" ht="63.75" x14ac:dyDescent="0.25">
      <c r="A12" s="48" t="s">
        <v>200</v>
      </c>
      <c r="B12" s="48" t="s">
        <v>199</v>
      </c>
      <c r="C12" s="3" t="str">
        <f>IF(ISNA(VLOOKUP(A12,#REF!,1,0)),"NO","SI")</f>
        <v>SI</v>
      </c>
    </row>
    <row r="13" spans="1:4" ht="76.5" x14ac:dyDescent="0.25">
      <c r="A13" s="48" t="s">
        <v>72</v>
      </c>
      <c r="B13" s="53" t="s">
        <v>22</v>
      </c>
      <c r="C13" s="3" t="str">
        <f>IF(ISNA(VLOOKUP(A13,#REF!,1,0)),"NO","SI")</f>
        <v>SI</v>
      </c>
    </row>
    <row r="14" spans="1:4" ht="51" x14ac:dyDescent="0.25">
      <c r="A14" s="48" t="s">
        <v>73</v>
      </c>
      <c r="B14" s="48" t="s">
        <v>33</v>
      </c>
      <c r="C14" s="3" t="str">
        <f>IF(ISNA(VLOOKUP(A14,#REF!,1,0)),"NO","SI")</f>
        <v>SI</v>
      </c>
    </row>
    <row r="15" spans="1:4" ht="38.25" x14ac:dyDescent="0.25">
      <c r="A15" s="48" t="s">
        <v>74</v>
      </c>
      <c r="B15" s="53" t="s">
        <v>407</v>
      </c>
      <c r="C15" s="3" t="str">
        <f>IF(ISNA(VLOOKUP(A15,#REF!,1,0)),"NO","SI")</f>
        <v>SI</v>
      </c>
    </row>
    <row r="16" spans="1:4" ht="51" x14ac:dyDescent="0.25">
      <c r="A16" s="48" t="s">
        <v>76</v>
      </c>
      <c r="B16" s="48" t="s">
        <v>410</v>
      </c>
      <c r="C16" s="3" t="str">
        <f>IF(ISNA(VLOOKUP(A16,#REF!,1,0)),"NO","SI")</f>
        <v>SI</v>
      </c>
    </row>
    <row r="17" spans="1:3" ht="114.75" x14ac:dyDescent="0.25">
      <c r="A17" s="48" t="s">
        <v>151</v>
      </c>
      <c r="B17" s="48" t="s">
        <v>152</v>
      </c>
      <c r="C17" s="3" t="str">
        <f>IF(ISNA(VLOOKUP(A17,#REF!,1,0)),"NO","SI")</f>
        <v>SI</v>
      </c>
    </row>
    <row r="18" spans="1:3" ht="51" x14ac:dyDescent="0.25">
      <c r="A18" s="48" t="s">
        <v>83</v>
      </c>
      <c r="B18" s="53" t="s">
        <v>413</v>
      </c>
      <c r="C18" s="3" t="str">
        <f>IF(ISNA(VLOOKUP(A18,#REF!,1,0)),"NO","SI")</f>
        <v>SI</v>
      </c>
    </row>
    <row r="19" spans="1:3" ht="51" x14ac:dyDescent="0.25">
      <c r="A19" s="48" t="s">
        <v>84</v>
      </c>
      <c r="B19" s="48" t="s">
        <v>415</v>
      </c>
      <c r="C19" s="3" t="str">
        <f>IF(ISNA(VLOOKUP(A19,#REF!,1,0)),"NO","SI")</f>
        <v>SI</v>
      </c>
    </row>
    <row r="20" spans="1:3" ht="76.5" x14ac:dyDescent="0.25">
      <c r="A20" s="48" t="s">
        <v>85</v>
      </c>
      <c r="B20" s="48" t="s">
        <v>416</v>
      </c>
      <c r="C20" s="3" t="str">
        <f>IF(ISNA(VLOOKUP(A20,#REF!,1,0)),"NO","SI")</f>
        <v>SI</v>
      </c>
    </row>
    <row r="21" spans="1:3" ht="76.5" x14ac:dyDescent="0.25">
      <c r="A21" s="48" t="s">
        <v>211</v>
      </c>
      <c r="B21" s="48" t="s">
        <v>210</v>
      </c>
      <c r="C21" s="3" t="str">
        <f>IF(ISNA(VLOOKUP(A21,#REF!,1,0)),"NO","SI")</f>
        <v>SI</v>
      </c>
    </row>
    <row r="22" spans="1:3" ht="63.75" x14ac:dyDescent="0.25">
      <c r="A22" s="48" t="s">
        <v>79</v>
      </c>
      <c r="B22" s="53" t="s">
        <v>412</v>
      </c>
      <c r="C22" s="3" t="str">
        <f>IF(ISNA(VLOOKUP(A22,#REF!,1,0)),"NO","SI")</f>
        <v>SI</v>
      </c>
    </row>
    <row r="23" spans="1:3" ht="280.5" x14ac:dyDescent="0.25">
      <c r="A23" s="48" t="s">
        <v>165</v>
      </c>
      <c r="B23" s="48" t="s">
        <v>164</v>
      </c>
      <c r="C23" s="3" t="str">
        <f>IF(ISNA(VLOOKUP(A23,#REF!,1,0)),"NO","SI")</f>
        <v>SI</v>
      </c>
    </row>
    <row r="24" spans="1:3" ht="89.25" x14ac:dyDescent="0.25">
      <c r="A24" s="48" t="s">
        <v>209</v>
      </c>
      <c r="B24" s="48" t="s">
        <v>356</v>
      </c>
      <c r="C24" s="3" t="str">
        <f>IF(ISNA(VLOOKUP(A24,#REF!,1,0)),"NO","SI")</f>
        <v>SI</v>
      </c>
    </row>
    <row r="25" spans="1:3" x14ac:dyDescent="0.25">
      <c r="A25" s="48" t="s">
        <v>86</v>
      </c>
      <c r="B25" s="48" t="s">
        <v>38</v>
      </c>
      <c r="C25" s="3" t="str">
        <f>IF(ISNA(VLOOKUP(A25,#REF!,1,0)),"NO","SI")</f>
        <v>SI</v>
      </c>
    </row>
    <row r="26" spans="1:3" ht="38.25" x14ac:dyDescent="0.25">
      <c r="A26" s="48" t="s">
        <v>98</v>
      </c>
      <c r="B26" s="53" t="s">
        <v>314</v>
      </c>
      <c r="C26" s="3" t="str">
        <f>IF(ISNA(VLOOKUP(A26,#REF!,1,0)),"NO","SI")</f>
        <v>SI</v>
      </c>
    </row>
    <row r="27" spans="1:3" ht="89.25" x14ac:dyDescent="0.25">
      <c r="A27" s="48" t="s">
        <v>104</v>
      </c>
      <c r="B27" s="53" t="s">
        <v>435</v>
      </c>
      <c r="C27" s="3" t="str">
        <f>IF(ISNA(VLOOKUP(A27,#REF!,1,0)),"NO","SI")</f>
        <v>SI</v>
      </c>
    </row>
    <row r="28" spans="1:3" ht="38.25" x14ac:dyDescent="0.25">
      <c r="A28" s="48" t="s">
        <v>436</v>
      </c>
      <c r="B28" s="53" t="s">
        <v>21</v>
      </c>
      <c r="C28" s="3" t="str">
        <f>IF(ISNA(VLOOKUP(A28,#REF!,1,0)),"NO","SI")</f>
        <v>SI</v>
      </c>
    </row>
    <row r="29" spans="1:3" ht="25.5" x14ac:dyDescent="0.25">
      <c r="A29" s="48" t="s">
        <v>438</v>
      </c>
      <c r="B29" s="53" t="s">
        <v>39</v>
      </c>
      <c r="C29" s="3" t="str">
        <f>IF(ISNA(VLOOKUP(A29,#REF!,1,0)),"NO","SI")</f>
        <v>SI</v>
      </c>
    </row>
    <row r="30" spans="1:3" ht="63.75" x14ac:dyDescent="0.25">
      <c r="A30" s="48" t="s">
        <v>105</v>
      </c>
      <c r="B30" s="53" t="s">
        <v>315</v>
      </c>
      <c r="C30" s="3" t="str">
        <f>IF(ISNA(VLOOKUP(A30,#REF!,1,0)),"NO","SI")</f>
        <v>SI</v>
      </c>
    </row>
    <row r="31" spans="1:3" ht="38.25" x14ac:dyDescent="0.25">
      <c r="A31" s="48" t="s">
        <v>106</v>
      </c>
      <c r="B31" s="53" t="s">
        <v>40</v>
      </c>
      <c r="C31" s="3" t="str">
        <f>IF(ISNA(VLOOKUP(A31,#REF!,1,0)),"NO","SI")</f>
        <v>SI</v>
      </c>
    </row>
    <row r="32" spans="1:3" ht="25.5" x14ac:dyDescent="0.25">
      <c r="A32" s="48" t="s">
        <v>323</v>
      </c>
      <c r="B32" s="53" t="s">
        <v>141</v>
      </c>
      <c r="C32" s="3" t="str">
        <f>IF(ISNA(VLOOKUP(A32,#REF!,1,0)),"NO","SI")</f>
        <v>SI</v>
      </c>
    </row>
    <row r="33" spans="1:3" ht="38.25" x14ac:dyDescent="0.25">
      <c r="A33" s="48" t="s">
        <v>443</v>
      </c>
      <c r="B33" s="49" t="s">
        <v>41</v>
      </c>
      <c r="C33" s="3" t="str">
        <f>IF(ISNA(VLOOKUP(A33,#REF!,1,0)),"NO","SI")</f>
        <v>SI</v>
      </c>
    </row>
    <row r="34" spans="1:3" ht="25.5" x14ac:dyDescent="0.25">
      <c r="A34" s="48" t="s">
        <v>176</v>
      </c>
      <c r="B34" s="48" t="s">
        <v>175</v>
      </c>
      <c r="C34" s="3" t="str">
        <f>IF(ISNA(VLOOKUP(A34,#REF!,1,0)),"NO","SI")</f>
        <v>SI</v>
      </c>
    </row>
    <row r="35" spans="1:3" ht="76.5" x14ac:dyDescent="0.25">
      <c r="A35" s="48" t="s">
        <v>146</v>
      </c>
      <c r="B35" s="48" t="s">
        <v>358</v>
      </c>
      <c r="C35" s="3" t="str">
        <f>IF(ISNA(VLOOKUP(A35,#REF!,1,0)),"NO","SI")</f>
        <v>SI</v>
      </c>
    </row>
    <row r="36" spans="1:3" ht="51" x14ac:dyDescent="0.25">
      <c r="A36" s="48" t="s">
        <v>90</v>
      </c>
      <c r="B36" s="53" t="s">
        <v>418</v>
      </c>
      <c r="C36" s="3" t="str">
        <f>IF(ISNA(VLOOKUP(A36,#REF!,1,0)),"NO","SI")</f>
        <v>SI</v>
      </c>
    </row>
    <row r="37" spans="1:3" ht="76.5" x14ac:dyDescent="0.25">
      <c r="A37" s="48" t="s">
        <v>92</v>
      </c>
      <c r="B37" s="48" t="s">
        <v>419</v>
      </c>
      <c r="C37" s="3" t="str">
        <f>IF(ISNA(VLOOKUP(A37,#REF!,1,0)),"NO","SI")</f>
        <v>SI</v>
      </c>
    </row>
    <row r="38" spans="1:3" ht="89.25" x14ac:dyDescent="0.25">
      <c r="A38" s="48" t="s">
        <v>93</v>
      </c>
      <c r="B38" s="53" t="s">
        <v>420</v>
      </c>
      <c r="C38" s="3" t="str">
        <f>IF(ISNA(VLOOKUP(A38,#REF!,1,0)),"NO","SI")</f>
        <v>SI</v>
      </c>
    </row>
    <row r="39" spans="1:3" ht="102" x14ac:dyDescent="0.25">
      <c r="A39" s="48" t="s">
        <v>95</v>
      </c>
      <c r="B39" s="53" t="s">
        <v>421</v>
      </c>
      <c r="C39" s="3" t="str">
        <f>IF(ISNA(VLOOKUP(A39,#REF!,1,0)),"NO","SI")</f>
        <v>SI</v>
      </c>
    </row>
    <row r="40" spans="1:3" ht="63.75" x14ac:dyDescent="0.25">
      <c r="A40" s="48" t="s">
        <v>110</v>
      </c>
      <c r="B40" s="53" t="s">
        <v>355</v>
      </c>
      <c r="C40" s="3" t="str">
        <f>IF(ISNA(VLOOKUP(A40,#REF!,1,0)),"NO","SI")</f>
        <v>SI</v>
      </c>
    </row>
    <row r="41" spans="1:3" ht="102" x14ac:dyDescent="0.25">
      <c r="A41" s="48" t="s">
        <v>145</v>
      </c>
      <c r="B41" s="49" t="s">
        <v>317</v>
      </c>
      <c r="C41" s="3" t="str">
        <f>IF(ISNA(VLOOKUP(A41,#REF!,1,0)),"NO","SI")</f>
        <v>SI</v>
      </c>
    </row>
    <row r="42" spans="1:3" ht="25.5" x14ac:dyDescent="0.25">
      <c r="A42" s="48" t="s">
        <v>166</v>
      </c>
      <c r="B42" s="48" t="s">
        <v>167</v>
      </c>
      <c r="C42" s="3" t="str">
        <f>IF(ISNA(VLOOKUP(A42,#REF!,1,0)),"NO","SI")</f>
        <v>SI</v>
      </c>
    </row>
    <row r="43" spans="1:3" ht="76.5" x14ac:dyDescent="0.25">
      <c r="A43" s="48" t="s">
        <v>75</v>
      </c>
      <c r="B43" s="53" t="s">
        <v>22</v>
      </c>
      <c r="C43" s="3" t="str">
        <f>IF(ISNA(VLOOKUP(A43,#REF!,1,0)),"NO","SI")</f>
        <v>SI</v>
      </c>
    </row>
    <row r="44" spans="1:3" ht="38.25" x14ac:dyDescent="0.25">
      <c r="A44" s="48" t="s">
        <v>74</v>
      </c>
      <c r="B44" s="53" t="s">
        <v>409</v>
      </c>
      <c r="C44" s="3" t="str">
        <f>IF(ISNA(VLOOKUP(A44,#REF!,1,0)),"NO","SI")</f>
        <v>SI</v>
      </c>
    </row>
    <row r="45" spans="1:3" ht="38.25" x14ac:dyDescent="0.25">
      <c r="A45" s="48" t="s">
        <v>155</v>
      </c>
      <c r="B45" s="48" t="s">
        <v>154</v>
      </c>
      <c r="C45" s="3" t="str">
        <f>IF(ISNA(VLOOKUP(A45,#REF!,1,0)),"NO","SI")</f>
        <v>SI</v>
      </c>
    </row>
    <row r="46" spans="1:3" ht="51" x14ac:dyDescent="0.25">
      <c r="A46" s="48" t="s">
        <v>434</v>
      </c>
      <c r="B46" s="53" t="s">
        <v>100</v>
      </c>
      <c r="C46" s="3" t="str">
        <f>IF(ISNA(VLOOKUP(A46,#REF!,1,0)),"NO","SI")</f>
        <v>SI</v>
      </c>
    </row>
    <row r="47" spans="1:3" ht="76.5" x14ac:dyDescent="0.25">
      <c r="A47" s="48" t="s">
        <v>89</v>
      </c>
      <c r="B47" s="48" t="s">
        <v>417</v>
      </c>
      <c r="C47" s="3" t="str">
        <f>IF(ISNA(VLOOKUP(A47,#REF!,1,0)),"NO","SI")</f>
        <v>SI</v>
      </c>
    </row>
    <row r="48" spans="1:3" ht="51" x14ac:dyDescent="0.25">
      <c r="A48" s="48" t="s">
        <v>138</v>
      </c>
      <c r="B48" s="49" t="s">
        <v>423</v>
      </c>
      <c r="C48" s="3" t="str">
        <f>IF(ISNA(VLOOKUP(A48,#REF!,1,0)),"NO","SI")</f>
        <v>SI</v>
      </c>
    </row>
    <row r="49" spans="1:3" ht="51" x14ac:dyDescent="0.25">
      <c r="A49" s="48" t="s">
        <v>139</v>
      </c>
      <c r="B49" s="49" t="s">
        <v>442</v>
      </c>
      <c r="C49" s="3" t="str">
        <f>IF(ISNA(VLOOKUP(A49,#REF!,1,0)),"NO","SI")</f>
        <v>SI</v>
      </c>
    </row>
    <row r="50" spans="1:3" ht="38.25" x14ac:dyDescent="0.25">
      <c r="A50" s="48" t="s">
        <v>140</v>
      </c>
      <c r="B50" s="49" t="s">
        <v>441</v>
      </c>
      <c r="C50" s="3" t="str">
        <f>IF(ISNA(VLOOKUP(A50,#REF!,1,0)),"NO","SI")</f>
        <v>SI</v>
      </c>
    </row>
    <row r="51" spans="1:3" ht="51" x14ac:dyDescent="0.25">
      <c r="A51" s="48" t="s">
        <v>143</v>
      </c>
      <c r="B51" s="49" t="s">
        <v>59</v>
      </c>
      <c r="C51" s="3" t="str">
        <f>IF(ISNA(VLOOKUP(A51,#REF!,1,0)),"NO","SI")</f>
        <v>SI</v>
      </c>
    </row>
    <row r="52" spans="1:3" ht="63.75" x14ac:dyDescent="0.25">
      <c r="A52" s="48" t="s">
        <v>144</v>
      </c>
      <c r="B52" s="49" t="s">
        <v>440</v>
      </c>
      <c r="C52" s="3" t="str">
        <f>IF(ISNA(VLOOKUP(A52,#REF!,1,0)),"NO","SI")</f>
        <v>SI</v>
      </c>
    </row>
    <row r="53" spans="1:3" ht="25.5" x14ac:dyDescent="0.25">
      <c r="A53" s="48" t="s">
        <v>439</v>
      </c>
      <c r="B53" s="49" t="s">
        <v>63</v>
      </c>
      <c r="C53" s="3" t="str">
        <f>IF(ISNA(VLOOKUP(A53,#REF!,1,0)),"NO","SI")</f>
        <v>SI</v>
      </c>
    </row>
    <row r="54" spans="1:3" ht="38.25" x14ac:dyDescent="0.25">
      <c r="A54" s="48" t="s">
        <v>319</v>
      </c>
      <c r="B54" s="48" t="s">
        <v>148</v>
      </c>
      <c r="C54" s="3" t="str">
        <f>IF(ISNA(VLOOKUP(A54,#REF!,1,0)),"NO","SI")</f>
        <v>SI</v>
      </c>
    </row>
    <row r="55" spans="1:3" ht="25.5" x14ac:dyDescent="0.25">
      <c r="A55" s="48" t="s">
        <v>169</v>
      </c>
      <c r="B55" s="48" t="s">
        <v>170</v>
      </c>
      <c r="C55" s="3" t="str">
        <f>IF(ISNA(VLOOKUP(A55,#REF!,1,0)),"NO","SI")</f>
        <v>SI</v>
      </c>
    </row>
    <row r="56" spans="1:3" ht="38.25" x14ac:dyDescent="0.25">
      <c r="A56" s="48" t="s">
        <v>172</v>
      </c>
      <c r="B56" s="48" t="s">
        <v>390</v>
      </c>
      <c r="C56" s="3" t="str">
        <f>IF(ISNA(VLOOKUP(A56,#REF!,1,0)),"NO","SI")</f>
        <v>SI</v>
      </c>
    </row>
    <row r="57" spans="1:3" ht="63.75" x14ac:dyDescent="0.25">
      <c r="A57" s="48" t="s">
        <v>110</v>
      </c>
      <c r="B57" s="53" t="s">
        <v>109</v>
      </c>
      <c r="C57" s="3" t="str">
        <f>IF(ISNA(VLOOKUP(A57,#REF!,1,0)),"NO","SI")</f>
        <v>SI</v>
      </c>
    </row>
    <row r="58" spans="1:3" ht="102" x14ac:dyDescent="0.25">
      <c r="A58" s="48" t="s">
        <v>145</v>
      </c>
      <c r="B58" s="49" t="s">
        <v>316</v>
      </c>
      <c r="C58" s="3" t="str">
        <f>IF(ISNA(VLOOKUP(A58,#REF!,1,0)),"NO","SI")</f>
        <v>SI</v>
      </c>
    </row>
    <row r="59" spans="1:3" ht="38.25" x14ac:dyDescent="0.25">
      <c r="A59" s="48" t="s">
        <v>195</v>
      </c>
      <c r="B59" s="48" t="s">
        <v>194</v>
      </c>
      <c r="C59" s="3" t="str">
        <f>IF(ISNA(VLOOKUP(A59,#REF!,1,0)),"NO","SI")</f>
        <v>SI</v>
      </c>
    </row>
    <row r="60" spans="1:3" ht="25.5" x14ac:dyDescent="0.25">
      <c r="A60" s="48" t="s">
        <v>431</v>
      </c>
      <c r="B60" s="48" t="s">
        <v>171</v>
      </c>
      <c r="C60" s="3" t="str">
        <f>IF(ISNA(VLOOKUP(A60,#REF!,1,0)),"NO","SI")</f>
        <v>SI</v>
      </c>
    </row>
    <row r="61" spans="1:3" ht="76.5" x14ac:dyDescent="0.25">
      <c r="A61" s="48" t="s">
        <v>68</v>
      </c>
      <c r="B61" s="53" t="s">
        <v>22</v>
      </c>
      <c r="C61" s="3" t="str">
        <f>IF(ISNA(VLOOKUP(A61,#REF!,1,0)),"NO","SI")</f>
        <v>SI</v>
      </c>
    </row>
    <row r="62" spans="1:3" ht="38.25" x14ac:dyDescent="0.25">
      <c r="A62" s="48" t="s">
        <v>69</v>
      </c>
      <c r="B62" s="53" t="s">
        <v>23</v>
      </c>
      <c r="C62" s="3" t="str">
        <f>IF(ISNA(VLOOKUP(A62,#REF!,1,0)),"NO","SI")</f>
        <v>SI</v>
      </c>
    </row>
    <row r="63" spans="1:3" ht="89.25" x14ac:dyDescent="0.25">
      <c r="A63" s="48" t="s">
        <v>70</v>
      </c>
      <c r="B63" s="53" t="s">
        <v>24</v>
      </c>
      <c r="C63" s="3" t="str">
        <f>IF(ISNA(VLOOKUP(A63,#REF!,1,0)),"NO","SI")</f>
        <v>SI</v>
      </c>
    </row>
    <row r="64" spans="1:3" ht="25.5" x14ac:dyDescent="0.25">
      <c r="A64" s="48" t="s">
        <v>71</v>
      </c>
      <c r="B64" s="53" t="s">
        <v>25</v>
      </c>
      <c r="C64" s="3" t="str">
        <f>IF(ISNA(VLOOKUP(A64,#REF!,1,0)),"NO","SI")</f>
        <v>SI</v>
      </c>
    </row>
    <row r="65" spans="1:3" ht="51" x14ac:dyDescent="0.25">
      <c r="A65" s="48" t="s">
        <v>76</v>
      </c>
      <c r="B65" s="48" t="s">
        <v>411</v>
      </c>
      <c r="C65" s="3" t="str">
        <f>IF(ISNA(VLOOKUP(A65,#REF!,1,0)),"NO","SI")</f>
        <v>SI</v>
      </c>
    </row>
    <row r="66" spans="1:3" ht="25.5" x14ac:dyDescent="0.25">
      <c r="A66" s="48" t="s">
        <v>77</v>
      </c>
      <c r="B66" s="48" t="s">
        <v>78</v>
      </c>
      <c r="C66" s="3" t="str">
        <f>IF(ISNA(VLOOKUP(A66,#REF!,1,0)),"NO","SI")</f>
        <v>SI</v>
      </c>
    </row>
    <row r="67" spans="1:3" ht="51" x14ac:dyDescent="0.25">
      <c r="A67" s="48" t="s">
        <v>83</v>
      </c>
      <c r="B67" s="53" t="s">
        <v>414</v>
      </c>
      <c r="C67" s="3" t="str">
        <f>IF(ISNA(VLOOKUP(A67,#REF!,1,0)),"NO","SI")</f>
        <v>SI</v>
      </c>
    </row>
    <row r="68" spans="1:3" ht="102" x14ac:dyDescent="0.25">
      <c r="A68" s="48" t="s">
        <v>95</v>
      </c>
      <c r="B68" s="53" t="s">
        <v>422</v>
      </c>
      <c r="C68" s="3" t="str">
        <f>IF(ISNA(VLOOKUP(A68,#REF!,1,0)),"NO","SI")</f>
        <v>SI</v>
      </c>
    </row>
    <row r="69" spans="1:3" ht="242.25" x14ac:dyDescent="0.25">
      <c r="A69" s="48" t="s">
        <v>108</v>
      </c>
      <c r="B69" s="53" t="s">
        <v>378</v>
      </c>
      <c r="C69" s="3" t="str">
        <f>IF(ISNA(VLOOKUP(A69,#REF!,1,0)),"NO","SI")</f>
        <v>SI</v>
      </c>
    </row>
    <row r="70" spans="1:3" ht="114.75" x14ac:dyDescent="0.25">
      <c r="A70" s="48" t="s">
        <v>111</v>
      </c>
      <c r="B70" s="53" t="s">
        <v>112</v>
      </c>
      <c r="C70" s="3" t="str">
        <f>IF(ISNA(VLOOKUP(A70,#REF!,1,0)),"NO","SI")</f>
        <v>SI</v>
      </c>
    </row>
    <row r="71" spans="1:3" ht="63.75" x14ac:dyDescent="0.25">
      <c r="A71" s="48" t="s">
        <v>186</v>
      </c>
      <c r="B71" s="48" t="s">
        <v>187</v>
      </c>
      <c r="C71" s="3" t="str">
        <f>IF(ISNA(VLOOKUP(A71,#REF!,1,0)),"NO","SI")</f>
        <v>SI</v>
      </c>
    </row>
    <row r="72" spans="1:3" ht="38.25" x14ac:dyDescent="0.25">
      <c r="A72" s="48" t="s">
        <v>188</v>
      </c>
      <c r="B72" s="48" t="s">
        <v>190</v>
      </c>
      <c r="C72" s="3" t="str">
        <f>IF(ISNA(VLOOKUP(A72,#REF!,1,0)),"NO","SI")</f>
        <v>SI</v>
      </c>
    </row>
    <row r="73" spans="1:3" ht="25.5" x14ac:dyDescent="0.25">
      <c r="A73" s="48" t="s">
        <v>426</v>
      </c>
      <c r="B73" s="48" t="s">
        <v>192</v>
      </c>
      <c r="C73" s="3" t="str">
        <f>IF(ISNA(VLOOKUP(A73,#REF!,1,0)),"NO","SI")</f>
        <v>SI</v>
      </c>
    </row>
    <row r="74" spans="1:3" ht="51" x14ac:dyDescent="0.25">
      <c r="A74" s="48" t="s">
        <v>213</v>
      </c>
      <c r="B74" s="48" t="s">
        <v>212</v>
      </c>
      <c r="C74" s="3" t="str">
        <f>IF(ISNA(VLOOKUP(A74,#REF!,1,0)),"NO","SI")</f>
        <v>SI</v>
      </c>
    </row>
    <row r="75" spans="1:3" ht="63.75" x14ac:dyDescent="0.25">
      <c r="A75" s="48" t="s">
        <v>320</v>
      </c>
      <c r="B75" s="48" t="s">
        <v>150</v>
      </c>
      <c r="C75" s="3" t="str">
        <f>IF(ISNA(VLOOKUP(A75,#REF!,1,0)),"NO","SI")</f>
        <v>SI</v>
      </c>
    </row>
    <row r="76" spans="1:3" ht="76.5" x14ac:dyDescent="0.25">
      <c r="A76" s="48" t="s">
        <v>157</v>
      </c>
      <c r="B76" s="48" t="s">
        <v>156</v>
      </c>
      <c r="C76" s="3" t="str">
        <f>IF(ISNA(VLOOKUP(A76,#REF!,1,0)),"NO","SI")</f>
        <v>SI</v>
      </c>
    </row>
    <row r="77" spans="1:3" ht="63.75" x14ac:dyDescent="0.25">
      <c r="A77" s="48" t="s">
        <v>159</v>
      </c>
      <c r="B77" s="48" t="s">
        <v>160</v>
      </c>
      <c r="C77" s="3" t="str">
        <f>IF(ISNA(VLOOKUP(A77,#REF!,1,0)),"NO","SI")</f>
        <v>SI</v>
      </c>
    </row>
    <row r="78" spans="1:3" ht="51" x14ac:dyDescent="0.25">
      <c r="A78" s="48" t="s">
        <v>161</v>
      </c>
      <c r="B78" s="48" t="s">
        <v>162</v>
      </c>
      <c r="C78" s="3" t="str">
        <f>IF(ISNA(VLOOKUP(A78,#REF!,1,0)),"NO","SI")</f>
        <v>SI</v>
      </c>
    </row>
    <row r="79" spans="1:3" ht="51" x14ac:dyDescent="0.25">
      <c r="A79" s="48" t="s">
        <v>310</v>
      </c>
      <c r="B79" s="53" t="s">
        <v>173</v>
      </c>
      <c r="C79" s="3" t="str">
        <f>IF(ISNA(VLOOKUP(A79,#REF!,1,0)),"NO","SI")</f>
        <v>SI</v>
      </c>
    </row>
    <row r="80" spans="1:3" ht="76.5" x14ac:dyDescent="0.25">
      <c r="A80" s="48" t="s">
        <v>91</v>
      </c>
      <c r="B80" s="53" t="s">
        <v>65</v>
      </c>
      <c r="C80" s="3" t="str">
        <f>IF(ISNA(VLOOKUP(A80,#REF!,1,0)),"NO","SI")</f>
        <v>SI</v>
      </c>
    </row>
    <row r="81" spans="1:3" ht="38.25" x14ac:dyDescent="0.25">
      <c r="A81" s="48" t="s">
        <v>205</v>
      </c>
      <c r="B81" s="48" t="s">
        <v>201</v>
      </c>
      <c r="C81" s="3" t="str">
        <f>IF(ISNA(VLOOKUP(A81,#REF!,1,0)),"NO","SI")</f>
        <v>SI</v>
      </c>
    </row>
    <row r="82" spans="1:3" ht="25.5" x14ac:dyDescent="0.25">
      <c r="A82" s="48" t="s">
        <v>205</v>
      </c>
      <c r="B82" s="48" t="s">
        <v>202</v>
      </c>
      <c r="C82" s="3" t="str">
        <f>IF(ISNA(VLOOKUP(A82,#REF!,1,0)),"NO","SI")</f>
        <v>SI</v>
      </c>
    </row>
    <row r="83" spans="1:3" ht="25.5" x14ac:dyDescent="0.25">
      <c r="A83" s="48" t="s">
        <v>205</v>
      </c>
      <c r="B83" s="48" t="s">
        <v>203</v>
      </c>
      <c r="C83" s="3" t="str">
        <f>IF(ISNA(VLOOKUP(A83,#REF!,1,0)),"NO","SI")</f>
        <v>SI</v>
      </c>
    </row>
    <row r="84" spans="1:3" ht="51" x14ac:dyDescent="0.25">
      <c r="A84" s="48" t="s">
        <v>205</v>
      </c>
      <c r="B84" s="48" t="s">
        <v>204</v>
      </c>
      <c r="C84" s="3" t="str">
        <f>IF(ISNA(VLOOKUP(A84,#REF!,1,0)),"NO","SI")</f>
        <v>SI</v>
      </c>
    </row>
    <row r="85" spans="1:3" ht="76.5" x14ac:dyDescent="0.25">
      <c r="A85" s="48" t="s">
        <v>216</v>
      </c>
      <c r="B85" s="48" t="s">
        <v>215</v>
      </c>
      <c r="C85" s="3" t="str">
        <f>IF(ISNA(VLOOKUP(A85,#REF!,1,0)),"NO","SI")</f>
        <v>SI</v>
      </c>
    </row>
    <row r="86" spans="1:3" ht="25.5" x14ac:dyDescent="0.25">
      <c r="A86" s="48" t="s">
        <v>451</v>
      </c>
      <c r="B86" s="48" t="s">
        <v>218</v>
      </c>
      <c r="C86" s="3" t="str">
        <f>IF(ISNA(VLOOKUP(A86,#REF!,1,0)),"NO","SI")</f>
        <v>SI</v>
      </c>
    </row>
    <row r="87" spans="1:3" ht="25.5" x14ac:dyDescent="0.25">
      <c r="A87" s="48" t="s">
        <v>319</v>
      </c>
      <c r="B87" s="53" t="s">
        <v>147</v>
      </c>
      <c r="C87" s="3" t="str">
        <f>IF(ISNA(VLOOKUP(A87,#REF!,1,0)),"NO","SI")</f>
        <v>SI</v>
      </c>
    </row>
    <row r="88" spans="1:3" ht="38.25" x14ac:dyDescent="0.25">
      <c r="A88" s="48" t="s">
        <v>321</v>
      </c>
      <c r="B88" s="53" t="s">
        <v>174</v>
      </c>
      <c r="C88" s="3" t="str">
        <f>IF(ISNA(VLOOKUP(A88,#REF!,1,0)),"NO","SI")</f>
        <v>SI</v>
      </c>
    </row>
    <row r="89" spans="1:3" ht="165.75" x14ac:dyDescent="0.25">
      <c r="A89" s="48" t="s">
        <v>108</v>
      </c>
      <c r="B89" s="53" t="s">
        <v>361</v>
      </c>
      <c r="C89" s="3" t="str">
        <f>IF(ISNA(VLOOKUP(A89,#REF!,1,0)),"NO","SI")</f>
        <v>SI</v>
      </c>
    </row>
    <row r="90" spans="1:3" ht="89.25" x14ac:dyDescent="0.25">
      <c r="A90" s="48" t="s">
        <v>67</v>
      </c>
      <c r="B90" s="53" t="s">
        <v>312</v>
      </c>
      <c r="C90" s="3" t="str">
        <f>IF(ISNA(VLOOKUP(A90,#REF!,1,0)),"NO","SI")</f>
        <v>SI</v>
      </c>
    </row>
    <row r="91" spans="1:3" ht="38.25" x14ac:dyDescent="0.25">
      <c r="A91" s="48" t="s">
        <v>74</v>
      </c>
      <c r="B91" s="53" t="s">
        <v>408</v>
      </c>
      <c r="C91" s="3" t="str">
        <f>IF(ISNA(VLOOKUP(A91,#REF!,1,0)),"NO","SI")</f>
        <v>SI</v>
      </c>
    </row>
    <row r="92" spans="1:3" ht="51" x14ac:dyDescent="0.25">
      <c r="A92" s="48" t="s">
        <v>430</v>
      </c>
      <c r="B92" s="48" t="s">
        <v>153</v>
      </c>
      <c r="C92" s="3" t="str">
        <f>IF(ISNA(VLOOKUP(A92,#REF!,1,0)),"NO","SI")</f>
        <v>SI</v>
      </c>
    </row>
    <row r="93" spans="1:3" ht="38.25" x14ac:dyDescent="0.25">
      <c r="A93" s="48" t="s">
        <v>66</v>
      </c>
      <c r="B93" s="53" t="s">
        <v>311</v>
      </c>
      <c r="C93" s="3" t="str">
        <f>IF(ISNA(VLOOKUP(A93,#REF!,1,0)),"NO","SI")</f>
        <v>SI</v>
      </c>
    </row>
    <row r="94" spans="1:3" ht="165.75" x14ac:dyDescent="0.25">
      <c r="A94" s="48" t="s">
        <v>433</v>
      </c>
      <c r="B94" s="53" t="s">
        <v>19</v>
      </c>
      <c r="C94" s="3" t="str">
        <f>IF(ISNA(VLOOKUP(A94,#REF!,1,0)),"NO","SI")</f>
        <v>SI</v>
      </c>
    </row>
    <row r="95" spans="1:3" ht="25.5" x14ac:dyDescent="0.25">
      <c r="A95" s="48" t="s">
        <v>97</v>
      </c>
      <c r="B95" s="53" t="s">
        <v>96</v>
      </c>
      <c r="C95" s="3" t="str">
        <f>IF(ISNA(VLOOKUP(A95,#REF!,1,0)),"NO","SI")</f>
        <v>SI</v>
      </c>
    </row>
    <row r="96" spans="1:3" ht="25.5" x14ac:dyDescent="0.25">
      <c r="A96" s="48" t="s">
        <v>437</v>
      </c>
      <c r="B96" s="53" t="s">
        <v>20</v>
      </c>
      <c r="C96" s="3" t="str">
        <f>IF(ISNA(VLOOKUP(A96,#REF!,1,0)),"NO","SI")</f>
        <v>SI</v>
      </c>
    </row>
    <row r="97" spans="1:3" ht="38.25" x14ac:dyDescent="0.25">
      <c r="A97" s="48" t="s">
        <v>309</v>
      </c>
      <c r="B97" s="48" t="s">
        <v>158</v>
      </c>
      <c r="C97" s="3" t="str">
        <f>IF(ISNA(VLOOKUP(A97,#REF!,1,0)),"NO","SI")</f>
        <v>SI</v>
      </c>
    </row>
    <row r="98" spans="1:3" ht="38.25" x14ac:dyDescent="0.25">
      <c r="A98" s="48" t="s">
        <v>450</v>
      </c>
      <c r="B98" s="48" t="s">
        <v>217</v>
      </c>
      <c r="C98" s="3" t="str">
        <f>IF(ISNA(VLOOKUP(A98,#REF!,1,0)),"NO","SI")</f>
        <v>SI</v>
      </c>
    </row>
    <row r="99" spans="1:3" ht="25.5" x14ac:dyDescent="0.25">
      <c r="A99" s="48" t="s">
        <v>103</v>
      </c>
      <c r="B99" s="53" t="s">
        <v>47</v>
      </c>
      <c r="C99" s="3" t="str">
        <f>IF(ISNA(VLOOKUP(A99,#REF!,1,0)),"NO","SI")</f>
        <v>SI</v>
      </c>
    </row>
    <row r="100" spans="1:3" ht="25.5" x14ac:dyDescent="0.25">
      <c r="A100" s="48" t="s">
        <v>179</v>
      </c>
      <c r="B100" s="48" t="s">
        <v>181</v>
      </c>
      <c r="C100" s="3" t="str">
        <f>IF(ISNA(VLOOKUP(A100,#REF!,1,0)),"NO","SI")</f>
        <v>SI</v>
      </c>
    </row>
    <row r="101" spans="1:3" ht="76.5" x14ac:dyDescent="0.25">
      <c r="A101" s="48" t="s">
        <v>209</v>
      </c>
      <c r="B101" s="48" t="s">
        <v>208</v>
      </c>
      <c r="C101" s="3" t="str">
        <f>IF(ISNA(VLOOKUP(A101,#REF!,1,0)),"NO","SI")</f>
        <v>SI</v>
      </c>
    </row>
    <row r="102" spans="1:3" ht="63.75" x14ac:dyDescent="0.25">
      <c r="A102" s="48" t="s">
        <v>94</v>
      </c>
      <c r="B102" s="53" t="s">
        <v>388</v>
      </c>
      <c r="C102" s="3" t="str">
        <f>IF(ISNA(VLOOKUP(A102,#REF!,1,0)),"NO","SI")</f>
        <v>SI</v>
      </c>
    </row>
    <row r="103" spans="1:3" ht="51" x14ac:dyDescent="0.25">
      <c r="A103" s="48" t="s">
        <v>143</v>
      </c>
      <c r="B103" s="49" t="s">
        <v>357</v>
      </c>
      <c r="C103" s="3" t="str">
        <f>IF(ISNA(VLOOKUP(A103,#REF!,1,0)),"NO","SI")</f>
        <v>SI</v>
      </c>
    </row>
  </sheetData>
  <autoFilter ref="A1:C103"/>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1"/>
  <sheetViews>
    <sheetView topLeftCell="A3" workbookViewId="0">
      <selection activeCell="A4" sqref="A4"/>
    </sheetView>
  </sheetViews>
  <sheetFormatPr baseColWidth="10" defaultColWidth="11.42578125" defaultRowHeight="15" x14ac:dyDescent="0.25"/>
  <cols>
    <col min="1" max="1" width="30.42578125" style="3" bestFit="1" customWidth="1"/>
    <col min="2" max="2" width="16.140625" style="3" bestFit="1" customWidth="1"/>
    <col min="3" max="16384" width="11.42578125" style="3"/>
  </cols>
  <sheetData>
    <row r="3" spans="1:3" x14ac:dyDescent="0.25">
      <c r="A3" s="65" t="s">
        <v>580</v>
      </c>
      <c r="B3" t="s">
        <v>608</v>
      </c>
    </row>
    <row r="4" spans="1:3" x14ac:dyDescent="0.25">
      <c r="A4" s="66" t="s">
        <v>205</v>
      </c>
      <c r="B4" s="67">
        <v>4</v>
      </c>
      <c r="C4" s="3" t="s">
        <v>615</v>
      </c>
    </row>
    <row r="5" spans="1:3" x14ac:dyDescent="0.25">
      <c r="A5" s="66" t="s">
        <v>74</v>
      </c>
      <c r="B5" s="67">
        <v>3</v>
      </c>
      <c r="C5" s="3" t="s">
        <v>616</v>
      </c>
    </row>
    <row r="6" spans="1:3" x14ac:dyDescent="0.25">
      <c r="A6" s="66" t="s">
        <v>143</v>
      </c>
      <c r="B6" s="67">
        <v>3</v>
      </c>
      <c r="C6" s="3" t="s">
        <v>616</v>
      </c>
    </row>
    <row r="7" spans="1:3" x14ac:dyDescent="0.25">
      <c r="A7" s="66" t="s">
        <v>95</v>
      </c>
      <c r="B7" s="67">
        <v>2</v>
      </c>
      <c r="C7" s="3" t="s">
        <v>616</v>
      </c>
    </row>
    <row r="8" spans="1:3" x14ac:dyDescent="0.25">
      <c r="A8" s="66" t="s">
        <v>110</v>
      </c>
      <c r="B8" s="67">
        <v>2</v>
      </c>
      <c r="C8" s="3" t="s">
        <v>616</v>
      </c>
    </row>
    <row r="9" spans="1:3" x14ac:dyDescent="0.25">
      <c r="A9" s="66" t="s">
        <v>108</v>
      </c>
      <c r="B9" s="67">
        <v>2</v>
      </c>
      <c r="C9" s="3" t="s">
        <v>616</v>
      </c>
    </row>
    <row r="10" spans="1:3" x14ac:dyDescent="0.25">
      <c r="A10" s="72" t="s">
        <v>209</v>
      </c>
      <c r="B10" s="73">
        <v>2</v>
      </c>
      <c r="C10" s="3" t="s">
        <v>618</v>
      </c>
    </row>
    <row r="11" spans="1:3" x14ac:dyDescent="0.25">
      <c r="A11" s="66" t="s">
        <v>319</v>
      </c>
      <c r="B11" s="67">
        <v>2</v>
      </c>
      <c r="C11" s="3" t="s">
        <v>616</v>
      </c>
    </row>
    <row r="12" spans="1:3" x14ac:dyDescent="0.25">
      <c r="A12" s="66" t="s">
        <v>76</v>
      </c>
      <c r="B12" s="67">
        <v>2</v>
      </c>
      <c r="C12" s="3" t="s">
        <v>616</v>
      </c>
    </row>
    <row r="13" spans="1:3" x14ac:dyDescent="0.25">
      <c r="A13" s="66" t="s">
        <v>145</v>
      </c>
      <c r="B13" s="67">
        <v>2</v>
      </c>
      <c r="C13" s="3" t="s">
        <v>616</v>
      </c>
    </row>
    <row r="14" spans="1:3" x14ac:dyDescent="0.25">
      <c r="A14" s="66" t="s">
        <v>83</v>
      </c>
      <c r="B14" s="67">
        <v>2</v>
      </c>
    </row>
    <row r="15" spans="1:3" x14ac:dyDescent="0.25">
      <c r="A15" s="66" t="s">
        <v>195</v>
      </c>
      <c r="B15" s="67">
        <v>1</v>
      </c>
    </row>
    <row r="16" spans="1:3" x14ac:dyDescent="0.25">
      <c r="A16" s="66" t="s">
        <v>98</v>
      </c>
      <c r="B16" s="67">
        <v>1</v>
      </c>
    </row>
    <row r="17" spans="1:2" x14ac:dyDescent="0.25">
      <c r="A17" s="66" t="s">
        <v>90</v>
      </c>
      <c r="B17" s="67">
        <v>1</v>
      </c>
    </row>
    <row r="18" spans="1:2" x14ac:dyDescent="0.25">
      <c r="A18" s="66" t="s">
        <v>200</v>
      </c>
      <c r="B18" s="67">
        <v>1</v>
      </c>
    </row>
    <row r="19" spans="1:2" x14ac:dyDescent="0.25">
      <c r="A19" s="66" t="s">
        <v>105</v>
      </c>
      <c r="B19" s="67">
        <v>1</v>
      </c>
    </row>
    <row r="20" spans="1:2" x14ac:dyDescent="0.25">
      <c r="A20" s="66" t="s">
        <v>179</v>
      </c>
      <c r="B20" s="67">
        <v>1</v>
      </c>
    </row>
    <row r="21" spans="1:2" x14ac:dyDescent="0.25">
      <c r="A21" s="66" t="s">
        <v>140</v>
      </c>
      <c r="B21" s="67">
        <v>1</v>
      </c>
    </row>
    <row r="22" spans="1:2" x14ac:dyDescent="0.25">
      <c r="A22" s="66" t="s">
        <v>183</v>
      </c>
      <c r="B22" s="67">
        <v>1</v>
      </c>
    </row>
    <row r="23" spans="1:2" x14ac:dyDescent="0.25">
      <c r="A23" s="66" t="s">
        <v>93</v>
      </c>
      <c r="B23" s="67">
        <v>1</v>
      </c>
    </row>
    <row r="24" spans="1:2" x14ac:dyDescent="0.25">
      <c r="A24" s="66" t="s">
        <v>211</v>
      </c>
      <c r="B24" s="67">
        <v>1</v>
      </c>
    </row>
    <row r="25" spans="1:2" x14ac:dyDescent="0.25">
      <c r="A25" s="66" t="s">
        <v>104</v>
      </c>
      <c r="B25" s="67">
        <v>1</v>
      </c>
    </row>
    <row r="26" spans="1:2" x14ac:dyDescent="0.25">
      <c r="A26" s="66" t="s">
        <v>213</v>
      </c>
      <c r="B26" s="67">
        <v>1</v>
      </c>
    </row>
    <row r="27" spans="1:2" x14ac:dyDescent="0.25">
      <c r="A27" s="66" t="s">
        <v>66</v>
      </c>
      <c r="B27" s="67">
        <v>1</v>
      </c>
    </row>
    <row r="28" spans="1:2" x14ac:dyDescent="0.25">
      <c r="A28" s="66" t="s">
        <v>216</v>
      </c>
      <c r="B28" s="67">
        <v>1</v>
      </c>
    </row>
    <row r="29" spans="1:2" x14ac:dyDescent="0.25">
      <c r="A29" s="66" t="s">
        <v>146</v>
      </c>
      <c r="B29" s="67">
        <v>1</v>
      </c>
    </row>
    <row r="30" spans="1:2" x14ac:dyDescent="0.25">
      <c r="A30" s="66" t="s">
        <v>451</v>
      </c>
      <c r="B30" s="67">
        <v>1</v>
      </c>
    </row>
    <row r="31" spans="1:2" x14ac:dyDescent="0.25">
      <c r="A31" s="66" t="s">
        <v>198</v>
      </c>
      <c r="B31" s="67">
        <v>1</v>
      </c>
    </row>
    <row r="32" spans="1:2" x14ac:dyDescent="0.25">
      <c r="A32" s="66" t="s">
        <v>450</v>
      </c>
      <c r="B32" s="67">
        <v>1</v>
      </c>
    </row>
    <row r="33" spans="1:2" x14ac:dyDescent="0.25">
      <c r="A33" s="66" t="s">
        <v>433</v>
      </c>
      <c r="B33" s="67">
        <v>1</v>
      </c>
    </row>
    <row r="34" spans="1:2" x14ac:dyDescent="0.25">
      <c r="A34" s="66" t="s">
        <v>429</v>
      </c>
      <c r="B34" s="67">
        <v>1</v>
      </c>
    </row>
    <row r="35" spans="1:2" x14ac:dyDescent="0.25">
      <c r="A35" s="66" t="s">
        <v>426</v>
      </c>
      <c r="B35" s="67">
        <v>1</v>
      </c>
    </row>
    <row r="36" spans="1:2" x14ac:dyDescent="0.25">
      <c r="A36" s="66" t="s">
        <v>309</v>
      </c>
      <c r="B36" s="67">
        <v>1</v>
      </c>
    </row>
    <row r="37" spans="1:2" x14ac:dyDescent="0.25">
      <c r="A37" s="66" t="s">
        <v>103</v>
      </c>
      <c r="B37" s="67">
        <v>1</v>
      </c>
    </row>
    <row r="38" spans="1:2" x14ac:dyDescent="0.25">
      <c r="A38" s="66" t="s">
        <v>320</v>
      </c>
      <c r="B38" s="67">
        <v>1</v>
      </c>
    </row>
    <row r="39" spans="1:2" x14ac:dyDescent="0.25">
      <c r="A39" s="66" t="s">
        <v>437</v>
      </c>
      <c r="B39" s="67">
        <v>1</v>
      </c>
    </row>
    <row r="40" spans="1:2" x14ac:dyDescent="0.25">
      <c r="A40" s="66" t="s">
        <v>151</v>
      </c>
      <c r="B40" s="67">
        <v>1</v>
      </c>
    </row>
    <row r="41" spans="1:2" x14ac:dyDescent="0.25">
      <c r="A41" s="66" t="s">
        <v>427</v>
      </c>
      <c r="B41" s="67">
        <v>1</v>
      </c>
    </row>
    <row r="42" spans="1:2" x14ac:dyDescent="0.25">
      <c r="A42" s="66" t="s">
        <v>430</v>
      </c>
      <c r="B42" s="67">
        <v>1</v>
      </c>
    </row>
    <row r="43" spans="1:2" x14ac:dyDescent="0.25">
      <c r="A43" s="66" t="s">
        <v>67</v>
      </c>
      <c r="B43" s="67">
        <v>1</v>
      </c>
    </row>
    <row r="44" spans="1:2" x14ac:dyDescent="0.25">
      <c r="A44" s="66" t="s">
        <v>155</v>
      </c>
      <c r="B44" s="67">
        <v>1</v>
      </c>
    </row>
    <row r="45" spans="1:2" x14ac:dyDescent="0.25">
      <c r="A45" s="66" t="s">
        <v>144</v>
      </c>
      <c r="B45" s="67">
        <v>1</v>
      </c>
    </row>
    <row r="46" spans="1:2" x14ac:dyDescent="0.25">
      <c r="A46" s="66" t="s">
        <v>157</v>
      </c>
      <c r="B46" s="67">
        <v>1</v>
      </c>
    </row>
    <row r="47" spans="1:2" x14ac:dyDescent="0.25">
      <c r="A47" s="66" t="s">
        <v>142</v>
      </c>
      <c r="B47" s="67">
        <v>1</v>
      </c>
    </row>
    <row r="48" spans="1:2" x14ac:dyDescent="0.25">
      <c r="A48" s="66" t="s">
        <v>159</v>
      </c>
      <c r="B48" s="67">
        <v>1</v>
      </c>
    </row>
    <row r="49" spans="1:2" x14ac:dyDescent="0.25">
      <c r="A49" s="66" t="s">
        <v>139</v>
      </c>
      <c r="B49" s="67">
        <v>1</v>
      </c>
    </row>
    <row r="50" spans="1:2" x14ac:dyDescent="0.25">
      <c r="A50" s="66" t="s">
        <v>161</v>
      </c>
      <c r="B50" s="67">
        <v>1</v>
      </c>
    </row>
    <row r="51" spans="1:2" x14ac:dyDescent="0.25">
      <c r="A51" s="66" t="s">
        <v>89</v>
      </c>
      <c r="B51" s="67">
        <v>1</v>
      </c>
    </row>
    <row r="52" spans="1:2" x14ac:dyDescent="0.25">
      <c r="A52" s="66" t="s">
        <v>165</v>
      </c>
      <c r="B52" s="67">
        <v>1</v>
      </c>
    </row>
    <row r="53" spans="1:2" x14ac:dyDescent="0.25">
      <c r="A53" s="66" t="s">
        <v>91</v>
      </c>
      <c r="B53" s="67">
        <v>1</v>
      </c>
    </row>
    <row r="54" spans="1:2" x14ac:dyDescent="0.25">
      <c r="A54" s="66" t="s">
        <v>166</v>
      </c>
      <c r="B54" s="67">
        <v>1</v>
      </c>
    </row>
    <row r="55" spans="1:2" x14ac:dyDescent="0.25">
      <c r="A55" s="66" t="s">
        <v>92</v>
      </c>
      <c r="B55" s="67">
        <v>1</v>
      </c>
    </row>
    <row r="56" spans="1:2" x14ac:dyDescent="0.25">
      <c r="A56" s="66" t="s">
        <v>169</v>
      </c>
      <c r="B56" s="67">
        <v>1</v>
      </c>
    </row>
    <row r="57" spans="1:2" x14ac:dyDescent="0.25">
      <c r="A57" s="66" t="s">
        <v>94</v>
      </c>
      <c r="B57" s="67">
        <v>1</v>
      </c>
    </row>
    <row r="58" spans="1:2" x14ac:dyDescent="0.25">
      <c r="A58" s="66" t="s">
        <v>431</v>
      </c>
      <c r="B58" s="67">
        <v>1</v>
      </c>
    </row>
    <row r="59" spans="1:2" x14ac:dyDescent="0.25">
      <c r="A59" s="66" t="s">
        <v>97</v>
      </c>
      <c r="B59" s="67">
        <v>1</v>
      </c>
    </row>
    <row r="60" spans="1:2" x14ac:dyDescent="0.25">
      <c r="A60" s="66" t="s">
        <v>172</v>
      </c>
      <c r="B60" s="67">
        <v>1</v>
      </c>
    </row>
    <row r="61" spans="1:2" x14ac:dyDescent="0.25">
      <c r="A61" s="66" t="s">
        <v>434</v>
      </c>
      <c r="B61" s="67">
        <v>1</v>
      </c>
    </row>
    <row r="62" spans="1:2" x14ac:dyDescent="0.25">
      <c r="A62" s="66" t="s">
        <v>310</v>
      </c>
      <c r="B62" s="67">
        <v>1</v>
      </c>
    </row>
    <row r="63" spans="1:2" x14ac:dyDescent="0.25">
      <c r="A63" s="66" t="s">
        <v>68</v>
      </c>
      <c r="B63" s="67">
        <v>1</v>
      </c>
    </row>
    <row r="64" spans="1:2" x14ac:dyDescent="0.25">
      <c r="A64" s="66" t="s">
        <v>321</v>
      </c>
      <c r="B64" s="67">
        <v>1</v>
      </c>
    </row>
    <row r="65" spans="1:2" x14ac:dyDescent="0.25">
      <c r="A65" s="66" t="s">
        <v>436</v>
      </c>
      <c r="B65" s="67">
        <v>1</v>
      </c>
    </row>
    <row r="66" spans="1:2" x14ac:dyDescent="0.25">
      <c r="A66" s="66" t="s">
        <v>186</v>
      </c>
      <c r="B66" s="67">
        <v>1</v>
      </c>
    </row>
    <row r="67" spans="1:2" x14ac:dyDescent="0.25">
      <c r="A67" s="66" t="s">
        <v>438</v>
      </c>
      <c r="B67" s="67">
        <v>1</v>
      </c>
    </row>
    <row r="68" spans="1:2" x14ac:dyDescent="0.25">
      <c r="A68" s="66" t="s">
        <v>72</v>
      </c>
      <c r="B68" s="67">
        <v>1</v>
      </c>
    </row>
    <row r="69" spans="1:2" x14ac:dyDescent="0.25">
      <c r="A69" s="66" t="s">
        <v>106</v>
      </c>
      <c r="B69" s="67">
        <v>1</v>
      </c>
    </row>
    <row r="70" spans="1:2" x14ac:dyDescent="0.25">
      <c r="A70" s="66" t="s">
        <v>71</v>
      </c>
      <c r="B70" s="67">
        <v>1</v>
      </c>
    </row>
    <row r="71" spans="1:2" x14ac:dyDescent="0.25">
      <c r="A71" s="66" t="s">
        <v>428</v>
      </c>
      <c r="B71" s="67">
        <v>1</v>
      </c>
    </row>
    <row r="72" spans="1:2" x14ac:dyDescent="0.25">
      <c r="A72" s="66" t="s">
        <v>188</v>
      </c>
      <c r="B72" s="67">
        <v>1</v>
      </c>
    </row>
    <row r="73" spans="1:2" x14ac:dyDescent="0.25">
      <c r="A73" s="66" t="s">
        <v>75</v>
      </c>
      <c r="B73" s="67">
        <v>1</v>
      </c>
    </row>
    <row r="74" spans="1:2" x14ac:dyDescent="0.25">
      <c r="A74" s="66" t="s">
        <v>77</v>
      </c>
      <c r="B74" s="67">
        <v>1</v>
      </c>
    </row>
    <row r="75" spans="1:2" x14ac:dyDescent="0.25">
      <c r="A75" s="66" t="s">
        <v>69</v>
      </c>
      <c r="B75" s="67">
        <v>1</v>
      </c>
    </row>
    <row r="76" spans="1:2" x14ac:dyDescent="0.25">
      <c r="A76" s="66" t="s">
        <v>79</v>
      </c>
      <c r="B76" s="67">
        <v>1</v>
      </c>
    </row>
    <row r="77" spans="1:2" x14ac:dyDescent="0.25">
      <c r="A77" s="66" t="s">
        <v>70</v>
      </c>
      <c r="B77" s="67">
        <v>1</v>
      </c>
    </row>
    <row r="78" spans="1:2" x14ac:dyDescent="0.25">
      <c r="A78" s="66" t="s">
        <v>111</v>
      </c>
      <c r="B78" s="67">
        <v>1</v>
      </c>
    </row>
    <row r="79" spans="1:2" x14ac:dyDescent="0.25">
      <c r="A79" s="66" t="s">
        <v>439</v>
      </c>
      <c r="B79" s="67">
        <v>1</v>
      </c>
    </row>
    <row r="80" spans="1:2" x14ac:dyDescent="0.25">
      <c r="A80" s="66" t="s">
        <v>176</v>
      </c>
      <c r="B80" s="67">
        <v>1</v>
      </c>
    </row>
    <row r="81" spans="1:2" x14ac:dyDescent="0.25">
      <c r="A81" s="66" t="s">
        <v>318</v>
      </c>
      <c r="B81" s="67">
        <v>1</v>
      </c>
    </row>
    <row r="82" spans="1:2" x14ac:dyDescent="0.25">
      <c r="A82" s="66" t="s">
        <v>85</v>
      </c>
      <c r="B82" s="67">
        <v>1</v>
      </c>
    </row>
    <row r="83" spans="1:2" x14ac:dyDescent="0.25">
      <c r="A83" s="66" t="s">
        <v>138</v>
      </c>
      <c r="B83" s="67">
        <v>1</v>
      </c>
    </row>
    <row r="84" spans="1:2" x14ac:dyDescent="0.25">
      <c r="A84" s="66" t="s">
        <v>86</v>
      </c>
      <c r="B84" s="67">
        <v>1</v>
      </c>
    </row>
    <row r="85" spans="1:2" x14ac:dyDescent="0.25">
      <c r="A85" s="66" t="s">
        <v>323</v>
      </c>
      <c r="B85" s="67">
        <v>1</v>
      </c>
    </row>
    <row r="86" spans="1:2" x14ac:dyDescent="0.25">
      <c r="A86" s="66" t="s">
        <v>87</v>
      </c>
      <c r="B86" s="67">
        <v>1</v>
      </c>
    </row>
    <row r="87" spans="1:2" x14ac:dyDescent="0.25">
      <c r="A87" s="66" t="s">
        <v>443</v>
      </c>
      <c r="B87" s="67">
        <v>1</v>
      </c>
    </row>
    <row r="88" spans="1:2" x14ac:dyDescent="0.25">
      <c r="A88" s="66" t="s">
        <v>88</v>
      </c>
      <c r="B88" s="67">
        <v>1</v>
      </c>
    </row>
    <row r="89" spans="1:2" x14ac:dyDescent="0.25">
      <c r="A89" s="66" t="s">
        <v>73</v>
      </c>
      <c r="B89" s="67">
        <v>1</v>
      </c>
    </row>
    <row r="90" spans="1:2" x14ac:dyDescent="0.25">
      <c r="A90" s="66" t="s">
        <v>84</v>
      </c>
      <c r="B90" s="67">
        <v>1</v>
      </c>
    </row>
    <row r="91" spans="1:2" x14ac:dyDescent="0.25">
      <c r="A91" s="66" t="s">
        <v>581</v>
      </c>
      <c r="B91" s="67">
        <v>102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baseColWidth="10" defaultRowHeight="15" x14ac:dyDescent="0.25"/>
  <sheetData>
    <row r="1" spans="1:3" s="3" customFormat="1" x14ac:dyDescent="0.25">
      <c r="A1" s="3" t="s">
        <v>622</v>
      </c>
      <c r="B1" s="3" t="s">
        <v>623</v>
      </c>
      <c r="C1" s="3" t="s">
        <v>624</v>
      </c>
    </row>
    <row r="2" spans="1:3" x14ac:dyDescent="0.25">
      <c r="A2" t="s">
        <v>205</v>
      </c>
      <c r="B2">
        <v>4</v>
      </c>
      <c r="C2" t="s">
        <v>615</v>
      </c>
    </row>
    <row r="3" spans="1:3" x14ac:dyDescent="0.25">
      <c r="A3" t="s">
        <v>74</v>
      </c>
      <c r="B3">
        <v>3</v>
      </c>
      <c r="C3" t="s">
        <v>616</v>
      </c>
    </row>
    <row r="4" spans="1:3" x14ac:dyDescent="0.25">
      <c r="A4" t="s">
        <v>143</v>
      </c>
      <c r="B4">
        <v>3</v>
      </c>
      <c r="C4" t="s">
        <v>616</v>
      </c>
    </row>
    <row r="5" spans="1:3" x14ac:dyDescent="0.25">
      <c r="A5" t="s">
        <v>95</v>
      </c>
      <c r="B5">
        <v>2</v>
      </c>
      <c r="C5" t="s">
        <v>616</v>
      </c>
    </row>
    <row r="6" spans="1:3" x14ac:dyDescent="0.25">
      <c r="A6" t="s">
        <v>110</v>
      </c>
      <c r="B6">
        <v>2</v>
      </c>
      <c r="C6" t="s">
        <v>616</v>
      </c>
    </row>
    <row r="7" spans="1:3" x14ac:dyDescent="0.25">
      <c r="A7" t="s">
        <v>108</v>
      </c>
      <c r="B7">
        <v>2</v>
      </c>
      <c r="C7" t="s">
        <v>616</v>
      </c>
    </row>
    <row r="8" spans="1:3" x14ac:dyDescent="0.25">
      <c r="A8" t="s">
        <v>209</v>
      </c>
      <c r="B8">
        <v>2</v>
      </c>
      <c r="C8" t="s">
        <v>618</v>
      </c>
    </row>
    <row r="9" spans="1:3" x14ac:dyDescent="0.25">
      <c r="A9" t="s">
        <v>319</v>
      </c>
      <c r="B9">
        <v>2</v>
      </c>
      <c r="C9" t="s">
        <v>616</v>
      </c>
    </row>
    <row r="10" spans="1:3" x14ac:dyDescent="0.25">
      <c r="A10" t="s">
        <v>76</v>
      </c>
      <c r="B10">
        <v>2</v>
      </c>
      <c r="C10" t="s">
        <v>616</v>
      </c>
    </row>
    <row r="11" spans="1:3" x14ac:dyDescent="0.25">
      <c r="A11" t="s">
        <v>145</v>
      </c>
      <c r="B11">
        <v>2</v>
      </c>
      <c r="C11" t="s">
        <v>616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0"/>
  <sheetViews>
    <sheetView workbookViewId="0">
      <selection activeCell="B12" sqref="B12"/>
    </sheetView>
  </sheetViews>
  <sheetFormatPr baseColWidth="10" defaultColWidth="11.42578125" defaultRowHeight="15" x14ac:dyDescent="0.25"/>
  <cols>
    <col min="1" max="1" width="32.5703125" style="3" customWidth="1"/>
    <col min="2" max="2" width="35" style="3" customWidth="1"/>
    <col min="3" max="16384" width="11.42578125" style="3"/>
  </cols>
  <sheetData>
    <row r="1" spans="1:2" x14ac:dyDescent="0.25">
      <c r="A1" s="3" t="s">
        <v>168</v>
      </c>
      <c r="B1" s="3" t="s">
        <v>0</v>
      </c>
    </row>
    <row r="2" spans="1:2" x14ac:dyDescent="0.25">
      <c r="A2" s="3" t="s">
        <v>79</v>
      </c>
      <c r="B2" s="3" t="s">
        <v>412</v>
      </c>
    </row>
    <row r="3" spans="1:2" x14ac:dyDescent="0.25">
      <c r="A3" s="3" t="s">
        <v>90</v>
      </c>
      <c r="B3" s="3" t="s">
        <v>418</v>
      </c>
    </row>
    <row r="4" spans="1:2" x14ac:dyDescent="0.25">
      <c r="A4" s="3" t="s">
        <v>90</v>
      </c>
      <c r="B4" s="3" t="s">
        <v>418</v>
      </c>
    </row>
    <row r="5" spans="1:2" x14ac:dyDescent="0.25">
      <c r="A5" s="3" t="s">
        <v>92</v>
      </c>
      <c r="B5" s="3" t="s">
        <v>419</v>
      </c>
    </row>
    <row r="6" spans="1:2" x14ac:dyDescent="0.25">
      <c r="A6" s="3" t="s">
        <v>92</v>
      </c>
      <c r="B6" s="3" t="s">
        <v>419</v>
      </c>
    </row>
    <row r="7" spans="1:2" x14ac:dyDescent="0.25">
      <c r="A7" s="3" t="s">
        <v>93</v>
      </c>
      <c r="B7" s="3" t="s">
        <v>420</v>
      </c>
    </row>
    <row r="8" spans="1:2" x14ac:dyDescent="0.25">
      <c r="A8" s="3" t="s">
        <v>93</v>
      </c>
      <c r="B8" s="3" t="s">
        <v>420</v>
      </c>
    </row>
    <row r="9" spans="1:2" x14ac:dyDescent="0.25">
      <c r="A9" s="3" t="s">
        <v>95</v>
      </c>
      <c r="B9" s="3" t="s">
        <v>421</v>
      </c>
    </row>
    <row r="10" spans="1:2" x14ac:dyDescent="0.25">
      <c r="A10" s="3" t="s">
        <v>110</v>
      </c>
      <c r="B10" s="3" t="s">
        <v>617</v>
      </c>
    </row>
    <row r="11" spans="1:2" x14ac:dyDescent="0.25">
      <c r="A11" s="3" t="s">
        <v>145</v>
      </c>
      <c r="B11" s="3" t="s">
        <v>621</v>
      </c>
    </row>
    <row r="12" spans="1:2" x14ac:dyDescent="0.25">
      <c r="A12" s="3" t="s">
        <v>166</v>
      </c>
      <c r="B12" s="3" t="s">
        <v>167</v>
      </c>
    </row>
    <row r="13" spans="1:2" x14ac:dyDescent="0.25">
      <c r="A13" s="3" t="s">
        <v>68</v>
      </c>
      <c r="B13" s="3" t="s">
        <v>22</v>
      </c>
    </row>
    <row r="14" spans="1:2" x14ac:dyDescent="0.25">
      <c r="A14" s="3" t="s">
        <v>69</v>
      </c>
      <c r="B14" s="3" t="s">
        <v>23</v>
      </c>
    </row>
    <row r="15" spans="1:2" x14ac:dyDescent="0.25">
      <c r="A15" s="3" t="s">
        <v>70</v>
      </c>
      <c r="B15" s="3" t="s">
        <v>24</v>
      </c>
    </row>
    <row r="16" spans="1:2" x14ac:dyDescent="0.25">
      <c r="A16" s="3" t="s">
        <v>71</v>
      </c>
      <c r="B16" s="3" t="s">
        <v>25</v>
      </c>
    </row>
    <row r="17" spans="1:2" x14ac:dyDescent="0.25">
      <c r="A17" s="3" t="s">
        <v>71</v>
      </c>
      <c r="B17" s="3" t="s">
        <v>25</v>
      </c>
    </row>
    <row r="18" spans="1:2" x14ac:dyDescent="0.25">
      <c r="A18" s="3" t="s">
        <v>71</v>
      </c>
      <c r="B18" s="3" t="s">
        <v>25</v>
      </c>
    </row>
    <row r="19" spans="1:2" x14ac:dyDescent="0.25">
      <c r="A19" s="3" t="s">
        <v>71</v>
      </c>
      <c r="B19" s="3" t="s">
        <v>25</v>
      </c>
    </row>
    <row r="20" spans="1:2" x14ac:dyDescent="0.25">
      <c r="A20" s="3" t="s">
        <v>71</v>
      </c>
      <c r="B20" s="3" t="s">
        <v>25</v>
      </c>
    </row>
    <row r="21" spans="1:2" x14ac:dyDescent="0.25">
      <c r="A21" s="3" t="s">
        <v>71</v>
      </c>
      <c r="B21" s="3" t="s">
        <v>25</v>
      </c>
    </row>
    <row r="22" spans="1:2" x14ac:dyDescent="0.25">
      <c r="A22" s="3" t="s">
        <v>76</v>
      </c>
      <c r="B22" s="3" t="s">
        <v>620</v>
      </c>
    </row>
    <row r="23" spans="1:2" x14ac:dyDescent="0.25">
      <c r="A23" s="3" t="s">
        <v>76</v>
      </c>
      <c r="B23" s="3" t="s">
        <v>620</v>
      </c>
    </row>
    <row r="24" spans="1:2" x14ac:dyDescent="0.25">
      <c r="A24" s="3" t="s">
        <v>77</v>
      </c>
      <c r="B24" s="3" t="s">
        <v>78</v>
      </c>
    </row>
    <row r="25" spans="1:2" x14ac:dyDescent="0.25">
      <c r="A25" s="3" t="s">
        <v>79</v>
      </c>
      <c r="B25" s="3" t="s">
        <v>412</v>
      </c>
    </row>
    <row r="26" spans="1:2" x14ac:dyDescent="0.25">
      <c r="A26" s="3" t="s">
        <v>79</v>
      </c>
      <c r="B26" s="3" t="s">
        <v>412</v>
      </c>
    </row>
    <row r="27" spans="1:2" x14ac:dyDescent="0.25">
      <c r="A27" s="3" t="s">
        <v>79</v>
      </c>
      <c r="B27" s="3" t="s">
        <v>412</v>
      </c>
    </row>
    <row r="28" spans="1:2" x14ac:dyDescent="0.25">
      <c r="A28" s="3" t="s">
        <v>79</v>
      </c>
      <c r="B28" s="3" t="s">
        <v>412</v>
      </c>
    </row>
    <row r="29" spans="1:2" x14ac:dyDescent="0.25">
      <c r="A29" s="3" t="s">
        <v>79</v>
      </c>
      <c r="B29" s="3" t="s">
        <v>412</v>
      </c>
    </row>
    <row r="30" spans="1:2" x14ac:dyDescent="0.25">
      <c r="A30" s="3" t="s">
        <v>83</v>
      </c>
      <c r="B30" s="3" t="s">
        <v>413</v>
      </c>
    </row>
    <row r="31" spans="1:2" x14ac:dyDescent="0.25">
      <c r="A31" s="3" t="s">
        <v>84</v>
      </c>
      <c r="B31" s="3" t="s">
        <v>415</v>
      </c>
    </row>
    <row r="32" spans="1:2" x14ac:dyDescent="0.25">
      <c r="A32" s="3" t="s">
        <v>85</v>
      </c>
      <c r="B32" s="3" t="s">
        <v>416</v>
      </c>
    </row>
    <row r="33" spans="1:2" x14ac:dyDescent="0.25">
      <c r="A33" s="3" t="s">
        <v>86</v>
      </c>
      <c r="B33" s="3" t="s">
        <v>38</v>
      </c>
    </row>
    <row r="34" spans="1:2" x14ac:dyDescent="0.25">
      <c r="A34" s="3" t="s">
        <v>89</v>
      </c>
      <c r="B34" s="3" t="s">
        <v>417</v>
      </c>
    </row>
    <row r="35" spans="1:2" x14ac:dyDescent="0.25">
      <c r="A35" s="3" t="s">
        <v>89</v>
      </c>
      <c r="B35" s="3" t="s">
        <v>417</v>
      </c>
    </row>
    <row r="36" spans="1:2" x14ac:dyDescent="0.25">
      <c r="A36" s="3" t="s">
        <v>89</v>
      </c>
      <c r="B36" s="3" t="s">
        <v>417</v>
      </c>
    </row>
    <row r="37" spans="1:2" x14ac:dyDescent="0.25">
      <c r="A37" s="3" t="s">
        <v>90</v>
      </c>
      <c r="B37" s="3" t="s">
        <v>418</v>
      </c>
    </row>
    <row r="38" spans="1:2" x14ac:dyDescent="0.25">
      <c r="A38" s="3" t="s">
        <v>90</v>
      </c>
      <c r="B38" s="3" t="s">
        <v>418</v>
      </c>
    </row>
    <row r="39" spans="1:2" x14ac:dyDescent="0.25">
      <c r="A39" s="3" t="s">
        <v>90</v>
      </c>
      <c r="B39" s="3" t="s">
        <v>418</v>
      </c>
    </row>
    <row r="40" spans="1:2" x14ac:dyDescent="0.25">
      <c r="A40" s="3" t="s">
        <v>90</v>
      </c>
      <c r="B40" s="3" t="s">
        <v>418</v>
      </c>
    </row>
    <row r="41" spans="1:2" x14ac:dyDescent="0.25">
      <c r="A41" s="3" t="s">
        <v>90</v>
      </c>
      <c r="B41" s="3" t="s">
        <v>418</v>
      </c>
    </row>
    <row r="42" spans="1:2" x14ac:dyDescent="0.25">
      <c r="A42" s="3" t="s">
        <v>90</v>
      </c>
      <c r="B42" s="3" t="s">
        <v>418</v>
      </c>
    </row>
    <row r="43" spans="1:2" x14ac:dyDescent="0.25">
      <c r="A43" s="3" t="s">
        <v>90</v>
      </c>
      <c r="B43" s="3" t="s">
        <v>418</v>
      </c>
    </row>
    <row r="44" spans="1:2" x14ac:dyDescent="0.25">
      <c r="A44" s="3" t="s">
        <v>90</v>
      </c>
      <c r="B44" s="3" t="s">
        <v>418</v>
      </c>
    </row>
    <row r="45" spans="1:2" x14ac:dyDescent="0.25">
      <c r="A45" s="3" t="s">
        <v>92</v>
      </c>
      <c r="B45" s="3" t="s">
        <v>419</v>
      </c>
    </row>
    <row r="46" spans="1:2" x14ac:dyDescent="0.25">
      <c r="A46" s="3" t="s">
        <v>92</v>
      </c>
      <c r="B46" s="3" t="s">
        <v>419</v>
      </c>
    </row>
    <row r="47" spans="1:2" x14ac:dyDescent="0.25">
      <c r="A47" s="3" t="s">
        <v>92</v>
      </c>
      <c r="B47" s="3" t="s">
        <v>419</v>
      </c>
    </row>
    <row r="48" spans="1:2" x14ac:dyDescent="0.25">
      <c r="A48" s="3" t="s">
        <v>92</v>
      </c>
      <c r="B48" s="3" t="s">
        <v>419</v>
      </c>
    </row>
    <row r="49" spans="1:2" x14ac:dyDescent="0.25">
      <c r="A49" s="3" t="s">
        <v>93</v>
      </c>
      <c r="B49" s="3" t="s">
        <v>420</v>
      </c>
    </row>
    <row r="50" spans="1:2" x14ac:dyDescent="0.25">
      <c r="A50" s="3" t="s">
        <v>93</v>
      </c>
      <c r="B50" s="3" t="s">
        <v>420</v>
      </c>
    </row>
    <row r="51" spans="1:2" x14ac:dyDescent="0.25">
      <c r="A51" s="3" t="s">
        <v>93</v>
      </c>
      <c r="B51" s="3" t="s">
        <v>420</v>
      </c>
    </row>
    <row r="52" spans="1:2" x14ac:dyDescent="0.25">
      <c r="A52" s="3" t="s">
        <v>93</v>
      </c>
      <c r="B52" s="3" t="s">
        <v>420</v>
      </c>
    </row>
    <row r="53" spans="1:2" x14ac:dyDescent="0.25">
      <c r="A53" s="3" t="s">
        <v>95</v>
      </c>
      <c r="B53" s="3" t="s">
        <v>421</v>
      </c>
    </row>
    <row r="54" spans="1:2" x14ac:dyDescent="0.25">
      <c r="A54" s="3" t="s">
        <v>95</v>
      </c>
      <c r="B54" s="3" t="s">
        <v>421</v>
      </c>
    </row>
    <row r="55" spans="1:2" x14ac:dyDescent="0.25">
      <c r="A55" s="3" t="s">
        <v>95</v>
      </c>
      <c r="B55" s="3" t="s">
        <v>421</v>
      </c>
    </row>
    <row r="56" spans="1:2" x14ac:dyDescent="0.25">
      <c r="A56" s="3" t="s">
        <v>95</v>
      </c>
      <c r="B56" s="3" t="s">
        <v>421</v>
      </c>
    </row>
    <row r="57" spans="1:2" x14ac:dyDescent="0.25">
      <c r="A57" s="3" t="s">
        <v>108</v>
      </c>
      <c r="B57" s="3" t="s">
        <v>509</v>
      </c>
    </row>
    <row r="58" spans="1:2" x14ac:dyDescent="0.25">
      <c r="A58" s="3" t="s">
        <v>111</v>
      </c>
      <c r="B58" s="3" t="s">
        <v>112</v>
      </c>
    </row>
    <row r="59" spans="1:2" x14ac:dyDescent="0.25">
      <c r="A59" s="3" t="s">
        <v>111</v>
      </c>
      <c r="B59" s="3" t="s">
        <v>112</v>
      </c>
    </row>
    <row r="60" spans="1:2" x14ac:dyDescent="0.25">
      <c r="A60" s="3" t="s">
        <v>111</v>
      </c>
      <c r="B60" s="3" t="s">
        <v>112</v>
      </c>
    </row>
    <row r="61" spans="1:2" x14ac:dyDescent="0.25">
      <c r="A61" s="3" t="s">
        <v>111</v>
      </c>
      <c r="B61" s="3" t="s">
        <v>112</v>
      </c>
    </row>
    <row r="62" spans="1:2" x14ac:dyDescent="0.25">
      <c r="A62" s="3" t="s">
        <v>138</v>
      </c>
      <c r="B62" s="3" t="s">
        <v>423</v>
      </c>
    </row>
    <row r="63" spans="1:2" x14ac:dyDescent="0.25">
      <c r="A63" s="3" t="s">
        <v>138</v>
      </c>
      <c r="B63" s="3" t="s">
        <v>423</v>
      </c>
    </row>
    <row r="64" spans="1:2" x14ac:dyDescent="0.25">
      <c r="A64" s="3" t="s">
        <v>138</v>
      </c>
      <c r="B64" s="3" t="s">
        <v>423</v>
      </c>
    </row>
    <row r="65" spans="1:2" x14ac:dyDescent="0.25">
      <c r="A65" s="3" t="s">
        <v>144</v>
      </c>
      <c r="B65" s="3" t="s">
        <v>516</v>
      </c>
    </row>
    <row r="66" spans="1:2" x14ac:dyDescent="0.25">
      <c r="A66" s="3" t="s">
        <v>144</v>
      </c>
      <c r="B66" s="3" t="s">
        <v>516</v>
      </c>
    </row>
    <row r="67" spans="1:2" x14ac:dyDescent="0.25">
      <c r="A67" s="3" t="s">
        <v>144</v>
      </c>
      <c r="B67" s="3" t="s">
        <v>516</v>
      </c>
    </row>
    <row r="68" spans="1:2" x14ac:dyDescent="0.25">
      <c r="A68" s="3" t="s">
        <v>186</v>
      </c>
      <c r="B68" s="3" t="s">
        <v>187</v>
      </c>
    </row>
    <row r="69" spans="1:2" x14ac:dyDescent="0.25">
      <c r="A69" s="3" t="s">
        <v>186</v>
      </c>
      <c r="B69" s="3" t="s">
        <v>187</v>
      </c>
    </row>
    <row r="70" spans="1:2" x14ac:dyDescent="0.25">
      <c r="A70" s="3" t="s">
        <v>428</v>
      </c>
      <c r="B70" s="3" t="s">
        <v>189</v>
      </c>
    </row>
    <row r="71" spans="1:2" x14ac:dyDescent="0.25">
      <c r="A71" s="3" t="s">
        <v>428</v>
      </c>
      <c r="B71" s="3" t="s">
        <v>189</v>
      </c>
    </row>
    <row r="72" spans="1:2" x14ac:dyDescent="0.25">
      <c r="A72" s="3" t="s">
        <v>428</v>
      </c>
      <c r="B72" s="3" t="s">
        <v>189</v>
      </c>
    </row>
    <row r="73" spans="1:2" x14ac:dyDescent="0.25">
      <c r="A73" s="3" t="s">
        <v>428</v>
      </c>
      <c r="B73" s="3" t="s">
        <v>189</v>
      </c>
    </row>
    <row r="74" spans="1:2" x14ac:dyDescent="0.25">
      <c r="A74" s="3" t="s">
        <v>188</v>
      </c>
      <c r="B74" s="3" t="s">
        <v>190</v>
      </c>
    </row>
    <row r="75" spans="1:2" x14ac:dyDescent="0.25">
      <c r="A75" s="3" t="s">
        <v>188</v>
      </c>
      <c r="B75" s="3" t="s">
        <v>190</v>
      </c>
    </row>
    <row r="76" spans="1:2" x14ac:dyDescent="0.25">
      <c r="A76" s="3" t="s">
        <v>188</v>
      </c>
      <c r="B76" s="3" t="s">
        <v>190</v>
      </c>
    </row>
    <row r="77" spans="1:2" x14ac:dyDescent="0.25">
      <c r="A77" s="3" t="s">
        <v>188</v>
      </c>
      <c r="B77" s="3" t="s">
        <v>190</v>
      </c>
    </row>
    <row r="78" spans="1:2" x14ac:dyDescent="0.25">
      <c r="A78" s="3" t="s">
        <v>426</v>
      </c>
      <c r="B78" s="3" t="s">
        <v>192</v>
      </c>
    </row>
    <row r="79" spans="1:2" x14ac:dyDescent="0.25">
      <c r="A79" s="3" t="s">
        <v>426</v>
      </c>
      <c r="B79" s="3" t="s">
        <v>192</v>
      </c>
    </row>
    <row r="80" spans="1:2" x14ac:dyDescent="0.25">
      <c r="A80" s="3" t="s">
        <v>426</v>
      </c>
      <c r="B80" s="3" t="s">
        <v>192</v>
      </c>
    </row>
    <row r="81" spans="1:2" x14ac:dyDescent="0.25">
      <c r="A81" s="3" t="s">
        <v>426</v>
      </c>
      <c r="B81" s="3" t="s">
        <v>192</v>
      </c>
    </row>
    <row r="82" spans="1:2" x14ac:dyDescent="0.25">
      <c r="A82" s="3" t="s">
        <v>213</v>
      </c>
      <c r="B82" s="3" t="s">
        <v>212</v>
      </c>
    </row>
    <row r="83" spans="1:2" x14ac:dyDescent="0.25">
      <c r="A83" s="3" t="s">
        <v>213</v>
      </c>
      <c r="B83" s="3" t="s">
        <v>212</v>
      </c>
    </row>
    <row r="84" spans="1:2" x14ac:dyDescent="0.25">
      <c r="A84" s="3" t="s">
        <v>213</v>
      </c>
      <c r="B84" s="3" t="s">
        <v>212</v>
      </c>
    </row>
    <row r="85" spans="1:2" x14ac:dyDescent="0.25">
      <c r="A85" s="3" t="s">
        <v>213</v>
      </c>
      <c r="B85" s="3" t="s">
        <v>212</v>
      </c>
    </row>
    <row r="86" spans="1:2" x14ac:dyDescent="0.25">
      <c r="A86" s="3" t="s">
        <v>320</v>
      </c>
      <c r="B86" s="3" t="s">
        <v>150</v>
      </c>
    </row>
    <row r="87" spans="1:2" x14ac:dyDescent="0.25">
      <c r="A87" s="3" t="s">
        <v>157</v>
      </c>
      <c r="B87" s="3" t="s">
        <v>156</v>
      </c>
    </row>
    <row r="88" spans="1:2" x14ac:dyDescent="0.25">
      <c r="A88" s="3" t="s">
        <v>157</v>
      </c>
      <c r="B88" s="3" t="s">
        <v>156</v>
      </c>
    </row>
    <row r="89" spans="1:2" x14ac:dyDescent="0.25">
      <c r="A89" s="3" t="s">
        <v>157</v>
      </c>
      <c r="B89" s="3" t="s">
        <v>156</v>
      </c>
    </row>
    <row r="90" spans="1:2" x14ac:dyDescent="0.25">
      <c r="A90" s="3" t="s">
        <v>157</v>
      </c>
      <c r="B90" s="3" t="s">
        <v>156</v>
      </c>
    </row>
    <row r="91" spans="1:2" x14ac:dyDescent="0.25">
      <c r="A91" s="3" t="s">
        <v>159</v>
      </c>
      <c r="B91" s="3" t="s">
        <v>160</v>
      </c>
    </row>
    <row r="92" spans="1:2" x14ac:dyDescent="0.25">
      <c r="A92" s="3" t="s">
        <v>161</v>
      </c>
      <c r="B92" s="3" t="s">
        <v>162</v>
      </c>
    </row>
    <row r="93" spans="1:2" x14ac:dyDescent="0.25">
      <c r="A93" s="3" t="s">
        <v>166</v>
      </c>
      <c r="B93" s="3" t="s">
        <v>167</v>
      </c>
    </row>
    <row r="94" spans="1:2" x14ac:dyDescent="0.25">
      <c r="A94" s="3" t="s">
        <v>169</v>
      </c>
      <c r="B94" s="3" t="s">
        <v>170</v>
      </c>
    </row>
    <row r="95" spans="1:2" x14ac:dyDescent="0.25">
      <c r="A95" s="3" t="s">
        <v>310</v>
      </c>
      <c r="B95" s="3" t="s">
        <v>523</v>
      </c>
    </row>
    <row r="96" spans="1:2" x14ac:dyDescent="0.25">
      <c r="A96" s="3" t="s">
        <v>209</v>
      </c>
      <c r="B96" s="3" t="s">
        <v>356</v>
      </c>
    </row>
    <row r="97" spans="1:2" x14ac:dyDescent="0.25">
      <c r="A97" s="3" t="s">
        <v>209</v>
      </c>
      <c r="B97" s="3" t="s">
        <v>356</v>
      </c>
    </row>
    <row r="98" spans="1:2" x14ac:dyDescent="0.25">
      <c r="A98" s="3" t="s">
        <v>209</v>
      </c>
      <c r="B98" s="3" t="s">
        <v>356</v>
      </c>
    </row>
    <row r="99" spans="1:2" x14ac:dyDescent="0.25">
      <c r="A99" s="3" t="s">
        <v>209</v>
      </c>
      <c r="B99" s="3" t="s">
        <v>356</v>
      </c>
    </row>
    <row r="100" spans="1:2" x14ac:dyDescent="0.25">
      <c r="A100" s="3" t="s">
        <v>209</v>
      </c>
      <c r="B100" s="3" t="s">
        <v>356</v>
      </c>
    </row>
    <row r="101" spans="1:2" x14ac:dyDescent="0.25">
      <c r="A101" s="3" t="s">
        <v>209</v>
      </c>
      <c r="B101" s="3" t="s">
        <v>356</v>
      </c>
    </row>
    <row r="102" spans="1:2" x14ac:dyDescent="0.25">
      <c r="A102" s="3" t="s">
        <v>67</v>
      </c>
      <c r="B102" s="3" t="s">
        <v>312</v>
      </c>
    </row>
    <row r="103" spans="1:2" x14ac:dyDescent="0.25">
      <c r="A103" s="3" t="s">
        <v>74</v>
      </c>
      <c r="B103" s="3" t="s">
        <v>614</v>
      </c>
    </row>
    <row r="104" spans="1:2" x14ac:dyDescent="0.25">
      <c r="A104" s="3" t="s">
        <v>430</v>
      </c>
      <c r="B104" s="3" t="s">
        <v>153</v>
      </c>
    </row>
    <row r="105" spans="1:2" x14ac:dyDescent="0.25">
      <c r="A105" s="3" t="s">
        <v>66</v>
      </c>
      <c r="B105" s="3" t="s">
        <v>311</v>
      </c>
    </row>
    <row r="106" spans="1:2" x14ac:dyDescent="0.25">
      <c r="A106" s="3" t="s">
        <v>433</v>
      </c>
      <c r="B106" s="3" t="s">
        <v>19</v>
      </c>
    </row>
    <row r="107" spans="1:2" x14ac:dyDescent="0.25">
      <c r="A107" s="3" t="s">
        <v>97</v>
      </c>
      <c r="B107" s="3" t="s">
        <v>96</v>
      </c>
    </row>
    <row r="108" spans="1:2" x14ac:dyDescent="0.25">
      <c r="A108" s="3" t="s">
        <v>104</v>
      </c>
      <c r="B108" s="3" t="s">
        <v>435</v>
      </c>
    </row>
    <row r="109" spans="1:2" x14ac:dyDescent="0.25">
      <c r="A109" s="3" t="s">
        <v>104</v>
      </c>
      <c r="B109" s="3" t="s">
        <v>435</v>
      </c>
    </row>
    <row r="110" spans="1:2" x14ac:dyDescent="0.25">
      <c r="A110" s="3" t="s">
        <v>437</v>
      </c>
      <c r="B110" s="3" t="s">
        <v>20</v>
      </c>
    </row>
    <row r="111" spans="1:2" x14ac:dyDescent="0.25">
      <c r="A111" s="3" t="s">
        <v>436</v>
      </c>
      <c r="B111" s="3" t="s">
        <v>21</v>
      </c>
    </row>
    <row r="112" spans="1:2" x14ac:dyDescent="0.25">
      <c r="A112" s="3" t="s">
        <v>309</v>
      </c>
      <c r="B112" s="3" t="s">
        <v>158</v>
      </c>
    </row>
    <row r="113" spans="1:2" x14ac:dyDescent="0.25">
      <c r="A113" s="3" t="s">
        <v>450</v>
      </c>
      <c r="B113" s="3" t="s">
        <v>217</v>
      </c>
    </row>
    <row r="114" spans="1:2" x14ac:dyDescent="0.25">
      <c r="A114" s="3" t="s">
        <v>79</v>
      </c>
      <c r="B114" s="3" t="s">
        <v>412</v>
      </c>
    </row>
    <row r="115" spans="1:2" x14ac:dyDescent="0.25">
      <c r="A115" s="3" t="s">
        <v>89</v>
      </c>
      <c r="B115" s="3" t="s">
        <v>417</v>
      </c>
    </row>
    <row r="116" spans="1:2" x14ac:dyDescent="0.25">
      <c r="A116" s="3" t="s">
        <v>90</v>
      </c>
      <c r="B116" s="3" t="s">
        <v>418</v>
      </c>
    </row>
    <row r="117" spans="1:2" x14ac:dyDescent="0.25">
      <c r="A117" s="3" t="s">
        <v>90</v>
      </c>
      <c r="B117" s="3" t="s">
        <v>418</v>
      </c>
    </row>
    <row r="118" spans="1:2" x14ac:dyDescent="0.25">
      <c r="A118" s="3" t="s">
        <v>90</v>
      </c>
      <c r="B118" s="3" t="s">
        <v>418</v>
      </c>
    </row>
    <row r="119" spans="1:2" x14ac:dyDescent="0.25">
      <c r="A119" s="3" t="s">
        <v>92</v>
      </c>
      <c r="B119" s="3" t="s">
        <v>419</v>
      </c>
    </row>
    <row r="120" spans="1:2" x14ac:dyDescent="0.25">
      <c r="A120" s="3" t="s">
        <v>92</v>
      </c>
      <c r="B120" s="3" t="s">
        <v>419</v>
      </c>
    </row>
    <row r="121" spans="1:2" x14ac:dyDescent="0.25">
      <c r="A121" s="3" t="s">
        <v>92</v>
      </c>
      <c r="B121" s="3" t="s">
        <v>419</v>
      </c>
    </row>
    <row r="122" spans="1:2" x14ac:dyDescent="0.25">
      <c r="A122" s="3" t="s">
        <v>93</v>
      </c>
      <c r="B122" s="3" t="s">
        <v>420</v>
      </c>
    </row>
    <row r="123" spans="1:2" x14ac:dyDescent="0.25">
      <c r="A123" s="3" t="s">
        <v>93</v>
      </c>
      <c r="B123" s="3" t="s">
        <v>420</v>
      </c>
    </row>
    <row r="124" spans="1:2" x14ac:dyDescent="0.25">
      <c r="A124" s="3" t="s">
        <v>93</v>
      </c>
      <c r="B124" s="3" t="s">
        <v>420</v>
      </c>
    </row>
    <row r="125" spans="1:2" x14ac:dyDescent="0.25">
      <c r="A125" s="3" t="s">
        <v>94</v>
      </c>
      <c r="B125" s="3" t="s">
        <v>388</v>
      </c>
    </row>
    <row r="126" spans="1:2" x14ac:dyDescent="0.25">
      <c r="A126" s="3" t="s">
        <v>95</v>
      </c>
      <c r="B126" s="3" t="s">
        <v>421</v>
      </c>
    </row>
    <row r="127" spans="1:2" x14ac:dyDescent="0.25">
      <c r="A127" s="3" t="s">
        <v>95</v>
      </c>
      <c r="B127" s="3" t="s">
        <v>421</v>
      </c>
    </row>
    <row r="128" spans="1:2" x14ac:dyDescent="0.25">
      <c r="A128" s="3" t="s">
        <v>95</v>
      </c>
      <c r="B128" s="3" t="s">
        <v>421</v>
      </c>
    </row>
    <row r="129" spans="1:2" x14ac:dyDescent="0.25">
      <c r="A129" s="3" t="s">
        <v>95</v>
      </c>
      <c r="B129" s="3" t="s">
        <v>421</v>
      </c>
    </row>
    <row r="130" spans="1:2" x14ac:dyDescent="0.25">
      <c r="A130" s="3" t="s">
        <v>138</v>
      </c>
      <c r="B130" s="3" t="s">
        <v>423</v>
      </c>
    </row>
    <row r="131" spans="1:2" x14ac:dyDescent="0.25">
      <c r="A131" s="3" t="s">
        <v>138</v>
      </c>
      <c r="B131" s="3" t="s">
        <v>423</v>
      </c>
    </row>
    <row r="132" spans="1:2" x14ac:dyDescent="0.25">
      <c r="A132" s="3" t="s">
        <v>138</v>
      </c>
      <c r="B132" s="3" t="s">
        <v>423</v>
      </c>
    </row>
    <row r="133" spans="1:2" x14ac:dyDescent="0.25">
      <c r="A133" s="3" t="s">
        <v>138</v>
      </c>
      <c r="B133" s="3" t="s">
        <v>423</v>
      </c>
    </row>
    <row r="134" spans="1:2" x14ac:dyDescent="0.25">
      <c r="A134" s="3" t="s">
        <v>139</v>
      </c>
      <c r="B134" s="3" t="s">
        <v>442</v>
      </c>
    </row>
    <row r="135" spans="1:2" x14ac:dyDescent="0.25">
      <c r="A135" s="3" t="s">
        <v>139</v>
      </c>
      <c r="B135" s="3" t="s">
        <v>442</v>
      </c>
    </row>
    <row r="136" spans="1:2" x14ac:dyDescent="0.25">
      <c r="A136" s="3" t="s">
        <v>139</v>
      </c>
      <c r="B136" s="3" t="s">
        <v>442</v>
      </c>
    </row>
    <row r="137" spans="1:2" x14ac:dyDescent="0.25">
      <c r="A137" s="3" t="s">
        <v>140</v>
      </c>
      <c r="B137" s="3" t="s">
        <v>441</v>
      </c>
    </row>
    <row r="138" spans="1:2" x14ac:dyDescent="0.25">
      <c r="A138" s="3" t="s">
        <v>140</v>
      </c>
      <c r="B138" s="3" t="s">
        <v>441</v>
      </c>
    </row>
    <row r="139" spans="1:2" x14ac:dyDescent="0.25">
      <c r="A139" s="3" t="s">
        <v>140</v>
      </c>
      <c r="B139" s="3" t="s">
        <v>441</v>
      </c>
    </row>
    <row r="140" spans="1:2" x14ac:dyDescent="0.25">
      <c r="A140" s="3" t="s">
        <v>142</v>
      </c>
      <c r="B140" s="3" t="s">
        <v>424</v>
      </c>
    </row>
    <row r="141" spans="1:2" x14ac:dyDescent="0.25">
      <c r="A141" s="3" t="s">
        <v>142</v>
      </c>
      <c r="B141" s="3" t="s">
        <v>424</v>
      </c>
    </row>
    <row r="142" spans="1:2" x14ac:dyDescent="0.25">
      <c r="A142" s="3" t="s">
        <v>142</v>
      </c>
      <c r="B142" s="3" t="s">
        <v>424</v>
      </c>
    </row>
    <row r="143" spans="1:2" x14ac:dyDescent="0.25">
      <c r="A143" s="3" t="s">
        <v>143</v>
      </c>
      <c r="B143" s="3" t="s">
        <v>357</v>
      </c>
    </row>
    <row r="144" spans="1:2" x14ac:dyDescent="0.25">
      <c r="A144" s="3" t="s">
        <v>143</v>
      </c>
      <c r="B144" s="3" t="s">
        <v>357</v>
      </c>
    </row>
    <row r="145" spans="1:2" x14ac:dyDescent="0.25">
      <c r="A145" s="3" t="s">
        <v>144</v>
      </c>
      <c r="B145" s="3" t="s">
        <v>516</v>
      </c>
    </row>
    <row r="146" spans="1:2" x14ac:dyDescent="0.25">
      <c r="A146" s="3" t="s">
        <v>319</v>
      </c>
      <c r="B146" s="3" t="s">
        <v>148</v>
      </c>
    </row>
    <row r="147" spans="1:2" x14ac:dyDescent="0.25">
      <c r="A147" s="3" t="s">
        <v>319</v>
      </c>
      <c r="B147" s="3" t="s">
        <v>148</v>
      </c>
    </row>
    <row r="148" spans="1:2" x14ac:dyDescent="0.25">
      <c r="A148" s="3" t="s">
        <v>319</v>
      </c>
      <c r="B148" s="3" t="s">
        <v>148</v>
      </c>
    </row>
    <row r="149" spans="1:2" x14ac:dyDescent="0.25">
      <c r="A149" s="3" t="s">
        <v>166</v>
      </c>
      <c r="B149" s="3" t="s">
        <v>167</v>
      </c>
    </row>
    <row r="150" spans="1:2" x14ac:dyDescent="0.25">
      <c r="A150" s="3" t="s">
        <v>166</v>
      </c>
      <c r="B150" s="3" t="s">
        <v>167</v>
      </c>
    </row>
    <row r="151" spans="1:2" x14ac:dyDescent="0.25">
      <c r="A151" s="3" t="s">
        <v>166</v>
      </c>
      <c r="B151" s="3" t="s">
        <v>167</v>
      </c>
    </row>
    <row r="152" spans="1:2" x14ac:dyDescent="0.25">
      <c r="A152" s="3" t="s">
        <v>169</v>
      </c>
      <c r="B152" s="3" t="s">
        <v>170</v>
      </c>
    </row>
    <row r="153" spans="1:2" x14ac:dyDescent="0.25">
      <c r="A153" s="3" t="s">
        <v>169</v>
      </c>
      <c r="B153" s="3" t="s">
        <v>170</v>
      </c>
    </row>
    <row r="154" spans="1:2" x14ac:dyDescent="0.25">
      <c r="A154" s="3" t="s">
        <v>172</v>
      </c>
      <c r="B154" s="3" t="s">
        <v>390</v>
      </c>
    </row>
    <row r="155" spans="1:2" x14ac:dyDescent="0.25">
      <c r="A155" s="3" t="s">
        <v>198</v>
      </c>
      <c r="B155" s="3" t="s">
        <v>197</v>
      </c>
    </row>
    <row r="156" spans="1:2" x14ac:dyDescent="0.25">
      <c r="A156" s="3" t="s">
        <v>79</v>
      </c>
      <c r="B156" s="3" t="s">
        <v>412</v>
      </c>
    </row>
    <row r="157" spans="1:2" x14ac:dyDescent="0.25">
      <c r="A157" s="3" t="s">
        <v>79</v>
      </c>
      <c r="B157" s="3" t="s">
        <v>412</v>
      </c>
    </row>
    <row r="158" spans="1:2" x14ac:dyDescent="0.25">
      <c r="A158" s="3" t="s">
        <v>79</v>
      </c>
      <c r="B158" s="3" t="s">
        <v>412</v>
      </c>
    </row>
    <row r="159" spans="1:2" x14ac:dyDescent="0.25">
      <c r="A159" s="3" t="s">
        <v>90</v>
      </c>
      <c r="B159" s="3" t="s">
        <v>418</v>
      </c>
    </row>
    <row r="160" spans="1:2" x14ac:dyDescent="0.25">
      <c r="A160" s="3" t="s">
        <v>90</v>
      </c>
      <c r="B160" s="3" t="s">
        <v>418</v>
      </c>
    </row>
    <row r="161" spans="1:2" x14ac:dyDescent="0.25">
      <c r="A161" s="3" t="s">
        <v>90</v>
      </c>
      <c r="B161" s="3" t="s">
        <v>418</v>
      </c>
    </row>
    <row r="162" spans="1:2" x14ac:dyDescent="0.25">
      <c r="A162" s="3" t="s">
        <v>90</v>
      </c>
      <c r="B162" s="3" t="s">
        <v>418</v>
      </c>
    </row>
    <row r="163" spans="1:2" x14ac:dyDescent="0.25">
      <c r="A163" s="3" t="s">
        <v>95</v>
      </c>
      <c r="B163" s="3" t="s">
        <v>421</v>
      </c>
    </row>
    <row r="164" spans="1:2" x14ac:dyDescent="0.25">
      <c r="A164" s="3" t="s">
        <v>138</v>
      </c>
      <c r="B164" s="3" t="s">
        <v>423</v>
      </c>
    </row>
    <row r="165" spans="1:2" x14ac:dyDescent="0.25">
      <c r="A165" s="3" t="s">
        <v>443</v>
      </c>
      <c r="B165" s="3" t="s">
        <v>41</v>
      </c>
    </row>
    <row r="166" spans="1:2" x14ac:dyDescent="0.25">
      <c r="A166" s="3" t="s">
        <v>443</v>
      </c>
      <c r="B166" s="3" t="s">
        <v>41</v>
      </c>
    </row>
    <row r="167" spans="1:2" x14ac:dyDescent="0.25">
      <c r="A167" s="3" t="s">
        <v>443</v>
      </c>
      <c r="B167" s="3" t="s">
        <v>41</v>
      </c>
    </row>
    <row r="168" spans="1:2" x14ac:dyDescent="0.25">
      <c r="A168" s="3" t="s">
        <v>443</v>
      </c>
      <c r="B168" s="3" t="s">
        <v>41</v>
      </c>
    </row>
    <row r="169" spans="1:2" x14ac:dyDescent="0.25">
      <c r="A169" s="3" t="s">
        <v>140</v>
      </c>
      <c r="B169" s="3" t="s">
        <v>441</v>
      </c>
    </row>
    <row r="170" spans="1:2" x14ac:dyDescent="0.25">
      <c r="A170" s="3" t="s">
        <v>142</v>
      </c>
      <c r="B170" s="3" t="s">
        <v>424</v>
      </c>
    </row>
    <row r="171" spans="1:2" x14ac:dyDescent="0.25">
      <c r="A171" s="3" t="s">
        <v>143</v>
      </c>
      <c r="B171" s="3" t="s">
        <v>357</v>
      </c>
    </row>
    <row r="172" spans="1:2" x14ac:dyDescent="0.25">
      <c r="A172" s="3" t="s">
        <v>144</v>
      </c>
      <c r="B172" s="3" t="s">
        <v>516</v>
      </c>
    </row>
    <row r="173" spans="1:2" x14ac:dyDescent="0.25">
      <c r="A173" s="3" t="s">
        <v>439</v>
      </c>
      <c r="B173" s="3" t="s">
        <v>63</v>
      </c>
    </row>
    <row r="174" spans="1:2" x14ac:dyDescent="0.25">
      <c r="A174" s="3" t="s">
        <v>110</v>
      </c>
      <c r="B174" s="3" t="s">
        <v>617</v>
      </c>
    </row>
    <row r="175" spans="1:2" x14ac:dyDescent="0.25">
      <c r="A175" s="3" t="s">
        <v>110</v>
      </c>
      <c r="B175" s="3" t="s">
        <v>617</v>
      </c>
    </row>
    <row r="176" spans="1:2" x14ac:dyDescent="0.25">
      <c r="A176" s="3" t="s">
        <v>145</v>
      </c>
      <c r="B176" s="3" t="s">
        <v>621</v>
      </c>
    </row>
    <row r="177" spans="1:2" x14ac:dyDescent="0.25">
      <c r="A177" s="3" t="s">
        <v>195</v>
      </c>
      <c r="B177" s="3" t="s">
        <v>194</v>
      </c>
    </row>
    <row r="178" spans="1:2" x14ac:dyDescent="0.25">
      <c r="A178" s="3" t="s">
        <v>431</v>
      </c>
      <c r="B178" s="3" t="s">
        <v>171</v>
      </c>
    </row>
    <row r="179" spans="1:2" x14ac:dyDescent="0.25">
      <c r="A179" s="3" t="s">
        <v>67</v>
      </c>
      <c r="B179" s="3" t="s">
        <v>312</v>
      </c>
    </row>
    <row r="180" spans="1:2" x14ac:dyDescent="0.25">
      <c r="A180" s="3" t="s">
        <v>67</v>
      </c>
      <c r="B180" s="3" t="s">
        <v>312</v>
      </c>
    </row>
    <row r="181" spans="1:2" x14ac:dyDescent="0.25">
      <c r="A181" s="3" t="s">
        <v>67</v>
      </c>
      <c r="B181" s="3" t="s">
        <v>312</v>
      </c>
    </row>
    <row r="182" spans="1:2" x14ac:dyDescent="0.25">
      <c r="A182" s="3" t="s">
        <v>74</v>
      </c>
      <c r="B182" s="3" t="s">
        <v>614</v>
      </c>
    </row>
    <row r="183" spans="1:2" x14ac:dyDescent="0.25">
      <c r="A183" s="3" t="s">
        <v>145</v>
      </c>
      <c r="B183" s="3" t="s">
        <v>621</v>
      </c>
    </row>
    <row r="184" spans="1:2" x14ac:dyDescent="0.25">
      <c r="A184" s="3" t="s">
        <v>430</v>
      </c>
      <c r="B184" s="3" t="s">
        <v>153</v>
      </c>
    </row>
    <row r="185" spans="1:2" x14ac:dyDescent="0.25">
      <c r="A185" s="3" t="s">
        <v>66</v>
      </c>
      <c r="B185" s="3" t="s">
        <v>311</v>
      </c>
    </row>
    <row r="186" spans="1:2" x14ac:dyDescent="0.25">
      <c r="A186" s="3" t="s">
        <v>433</v>
      </c>
      <c r="B186" s="3" t="s">
        <v>19</v>
      </c>
    </row>
    <row r="187" spans="1:2" x14ac:dyDescent="0.25">
      <c r="A187" s="3" t="s">
        <v>97</v>
      </c>
      <c r="B187" s="3" t="s">
        <v>96</v>
      </c>
    </row>
    <row r="188" spans="1:2" x14ac:dyDescent="0.25">
      <c r="A188" s="3" t="s">
        <v>104</v>
      </c>
      <c r="B188" s="3" t="s">
        <v>435</v>
      </c>
    </row>
    <row r="189" spans="1:2" x14ac:dyDescent="0.25">
      <c r="A189" s="3" t="s">
        <v>104</v>
      </c>
      <c r="B189" s="3" t="s">
        <v>435</v>
      </c>
    </row>
    <row r="190" spans="1:2" x14ac:dyDescent="0.25">
      <c r="A190" s="3" t="s">
        <v>437</v>
      </c>
      <c r="B190" s="3" t="s">
        <v>20</v>
      </c>
    </row>
    <row r="191" spans="1:2" x14ac:dyDescent="0.25">
      <c r="A191" s="3" t="s">
        <v>436</v>
      </c>
      <c r="B191" s="3" t="s">
        <v>21</v>
      </c>
    </row>
    <row r="192" spans="1:2" x14ac:dyDescent="0.25">
      <c r="A192" s="3" t="s">
        <v>91</v>
      </c>
      <c r="B192" s="3" t="s">
        <v>65</v>
      </c>
    </row>
    <row r="193" spans="1:2" x14ac:dyDescent="0.25">
      <c r="A193" s="3" t="s">
        <v>613</v>
      </c>
      <c r="B193" s="3" t="s">
        <v>201</v>
      </c>
    </row>
    <row r="194" spans="1:2" x14ac:dyDescent="0.25">
      <c r="A194" s="3" t="s">
        <v>610</v>
      </c>
      <c r="B194" s="3" t="s">
        <v>202</v>
      </c>
    </row>
    <row r="195" spans="1:2" x14ac:dyDescent="0.25">
      <c r="A195" s="3" t="s">
        <v>611</v>
      </c>
      <c r="B195" s="3" t="s">
        <v>203</v>
      </c>
    </row>
    <row r="196" spans="1:2" x14ac:dyDescent="0.25">
      <c r="A196" s="3" t="s">
        <v>612</v>
      </c>
      <c r="B196" s="3" t="s">
        <v>204</v>
      </c>
    </row>
    <row r="197" spans="1:2" x14ac:dyDescent="0.25">
      <c r="A197" s="3" t="s">
        <v>216</v>
      </c>
      <c r="B197" s="3" t="s">
        <v>215</v>
      </c>
    </row>
    <row r="198" spans="1:2" x14ac:dyDescent="0.25">
      <c r="A198" s="3" t="s">
        <v>451</v>
      </c>
      <c r="B198" s="3" t="s">
        <v>218</v>
      </c>
    </row>
    <row r="199" spans="1:2" x14ac:dyDescent="0.25">
      <c r="A199" s="3" t="s">
        <v>319</v>
      </c>
      <c r="B199" s="3" t="s">
        <v>148</v>
      </c>
    </row>
    <row r="200" spans="1:2" x14ac:dyDescent="0.25">
      <c r="A200" s="3" t="s">
        <v>321</v>
      </c>
      <c r="B200" s="3" t="s">
        <v>174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heetViews>
  <sheetFormatPr baseColWidth="10" defaultRowHeight="15" x14ac:dyDescent="0.25"/>
  <cols>
    <col min="1" max="1" width="20.140625" customWidth="1"/>
    <col min="2" max="2" width="16.140625" customWidth="1"/>
    <col min="3" max="3" width="17.42578125" customWidth="1"/>
  </cols>
  <sheetData>
    <row r="1" spans="1:3" x14ac:dyDescent="0.25">
      <c r="A1" s="3" t="s">
        <v>3</v>
      </c>
      <c r="B1" s="3" t="s">
        <v>596</v>
      </c>
      <c r="C1" s="3" t="s">
        <v>597</v>
      </c>
    </row>
    <row r="2" spans="1:3" x14ac:dyDescent="0.25">
      <c r="A2" s="3" t="s">
        <v>81</v>
      </c>
      <c r="B2" s="3" t="s">
        <v>460</v>
      </c>
      <c r="C2" s="3" t="s">
        <v>598</v>
      </c>
    </row>
    <row r="3" spans="1:3" x14ac:dyDescent="0.25">
      <c r="A3" s="3" t="s">
        <v>4</v>
      </c>
      <c r="B3" s="3" t="s">
        <v>460</v>
      </c>
      <c r="C3" s="3" t="s">
        <v>598</v>
      </c>
    </row>
    <row r="4" spans="1:3" x14ac:dyDescent="0.25">
      <c r="A4" s="3" t="s">
        <v>34</v>
      </c>
      <c r="B4" s="3" t="s">
        <v>460</v>
      </c>
      <c r="C4" s="3" t="s">
        <v>598</v>
      </c>
    </row>
    <row r="5" spans="1:3" x14ac:dyDescent="0.25">
      <c r="A5" s="3" t="s">
        <v>13</v>
      </c>
      <c r="B5" s="3" t="s">
        <v>460</v>
      </c>
      <c r="C5" s="3" t="s">
        <v>598</v>
      </c>
    </row>
    <row r="6" spans="1:3" x14ac:dyDescent="0.25">
      <c r="A6" s="3" t="s">
        <v>12</v>
      </c>
      <c r="B6" s="3" t="s">
        <v>460</v>
      </c>
      <c r="C6" s="3" t="s">
        <v>598</v>
      </c>
    </row>
    <row r="7" spans="1:3" x14ac:dyDescent="0.25">
      <c r="A7" s="3" t="s">
        <v>5</v>
      </c>
      <c r="B7" s="3" t="s">
        <v>460</v>
      </c>
      <c r="C7" s="3" t="s">
        <v>598</v>
      </c>
    </row>
    <row r="8" spans="1:3" x14ac:dyDescent="0.25">
      <c r="A8" s="3" t="s">
        <v>64</v>
      </c>
      <c r="B8" s="3" t="s">
        <v>460</v>
      </c>
      <c r="C8" s="3" t="s">
        <v>598</v>
      </c>
    </row>
    <row r="9" spans="1:3" x14ac:dyDescent="0.25">
      <c r="A9" s="3" t="s">
        <v>374</v>
      </c>
      <c r="B9" s="3" t="s">
        <v>458</v>
      </c>
      <c r="C9" s="3"/>
    </row>
    <row r="10" spans="1:3" x14ac:dyDescent="0.25">
      <c r="A10" s="3" t="s">
        <v>149</v>
      </c>
      <c r="B10" s="3" t="s">
        <v>458</v>
      </c>
      <c r="C10" s="3"/>
    </row>
    <row r="11" spans="1:3" x14ac:dyDescent="0.25">
      <c r="A11" s="3" t="s">
        <v>178</v>
      </c>
      <c r="B11" s="3" t="s">
        <v>458</v>
      </c>
      <c r="C11" s="3"/>
    </row>
    <row r="12" spans="1:3" x14ac:dyDescent="0.25">
      <c r="A12" s="3" t="s">
        <v>10</v>
      </c>
      <c r="B12" s="3" t="s">
        <v>458</v>
      </c>
      <c r="C12" s="3"/>
    </row>
    <row r="13" spans="1:3" x14ac:dyDescent="0.25">
      <c r="A13" s="3" t="s">
        <v>367</v>
      </c>
      <c r="B13" s="3" t="s">
        <v>458</v>
      </c>
      <c r="C13" s="3"/>
    </row>
    <row r="14" spans="1:3" x14ac:dyDescent="0.25">
      <c r="A14" s="3" t="s">
        <v>6</v>
      </c>
      <c r="B14" s="3" t="s">
        <v>458</v>
      </c>
      <c r="C14" s="3"/>
    </row>
    <row r="15" spans="1:3" x14ac:dyDescent="0.25">
      <c r="A15" s="3" t="s">
        <v>7</v>
      </c>
      <c r="B15" s="3" t="s">
        <v>458</v>
      </c>
      <c r="C15" s="3"/>
    </row>
    <row r="16" spans="1:3" x14ac:dyDescent="0.25">
      <c r="A16" s="3" t="s">
        <v>82</v>
      </c>
      <c r="B16" s="3" t="s">
        <v>458</v>
      </c>
      <c r="C16" s="3"/>
    </row>
    <row r="17" spans="1:3" x14ac:dyDescent="0.25">
      <c r="A17" s="3" t="s">
        <v>206</v>
      </c>
      <c r="B17" s="3" t="s">
        <v>458</v>
      </c>
      <c r="C17" s="3"/>
    </row>
    <row r="18" spans="1:3" x14ac:dyDescent="0.25">
      <c r="A18" s="3" t="s">
        <v>9</v>
      </c>
      <c r="B18" s="3" t="s">
        <v>458</v>
      </c>
      <c r="C18" s="3"/>
    </row>
    <row r="19" spans="1:3" x14ac:dyDescent="0.25">
      <c r="A19" s="3" t="s">
        <v>132</v>
      </c>
      <c r="B19" s="3" t="s">
        <v>458</v>
      </c>
      <c r="C19" s="3"/>
    </row>
    <row r="20" spans="1:3" x14ac:dyDescent="0.25">
      <c r="A20" s="3" t="s">
        <v>134</v>
      </c>
      <c r="B20" s="3" t="s">
        <v>458</v>
      </c>
      <c r="C20" s="3"/>
    </row>
    <row r="21" spans="1:3" x14ac:dyDescent="0.25">
      <c r="A21" s="3" t="s">
        <v>136</v>
      </c>
      <c r="B21" s="3" t="s">
        <v>458</v>
      </c>
      <c r="C21" s="3"/>
    </row>
    <row r="22" spans="1:3" x14ac:dyDescent="0.25">
      <c r="A22" s="3" t="s">
        <v>137</v>
      </c>
      <c r="B22" s="3" t="s">
        <v>458</v>
      </c>
      <c r="C22" s="3"/>
    </row>
    <row r="23" spans="1:3" x14ac:dyDescent="0.25">
      <c r="A23" s="3" t="s">
        <v>133</v>
      </c>
      <c r="B23" s="3" t="s">
        <v>458</v>
      </c>
      <c r="C23" s="3"/>
    </row>
    <row r="24" spans="1:3" x14ac:dyDescent="0.25">
      <c r="A24" s="3" t="s">
        <v>131</v>
      </c>
      <c r="B24" s="3" t="s">
        <v>458</v>
      </c>
      <c r="C24" s="3"/>
    </row>
    <row r="25" spans="1:3" x14ac:dyDescent="0.25">
      <c r="A25" s="3" t="s">
        <v>130</v>
      </c>
      <c r="B25" s="3" t="s">
        <v>458</v>
      </c>
      <c r="C25" s="3"/>
    </row>
    <row r="26" spans="1:3" x14ac:dyDescent="0.25">
      <c r="A26" s="3" t="s">
        <v>135</v>
      </c>
      <c r="B26" s="3" t="s">
        <v>458</v>
      </c>
      <c r="C26" s="3"/>
    </row>
    <row r="27" spans="1:3" x14ac:dyDescent="0.25">
      <c r="A27" s="3" t="s">
        <v>373</v>
      </c>
      <c r="B27" s="3" t="s">
        <v>458</v>
      </c>
      <c r="C27" s="3"/>
    </row>
    <row r="28" spans="1:3" x14ac:dyDescent="0.25">
      <c r="A28" s="3" t="s">
        <v>371</v>
      </c>
      <c r="B28" s="3" t="s">
        <v>458</v>
      </c>
      <c r="C28" s="3"/>
    </row>
    <row r="29" spans="1:3" x14ac:dyDescent="0.25">
      <c r="A29" s="3" t="s">
        <v>363</v>
      </c>
      <c r="B29" s="3" t="s">
        <v>458</v>
      </c>
      <c r="C29" s="3"/>
    </row>
    <row r="30" spans="1:3" x14ac:dyDescent="0.25">
      <c r="A30" s="3" t="s">
        <v>368</v>
      </c>
      <c r="B30" s="3" t="s">
        <v>458</v>
      </c>
      <c r="C30" s="3"/>
    </row>
    <row r="31" spans="1:3" x14ac:dyDescent="0.25">
      <c r="A31" s="3" t="s">
        <v>370</v>
      </c>
      <c r="B31" s="3" t="s">
        <v>458</v>
      </c>
      <c r="C31" s="3"/>
    </row>
    <row r="32" spans="1:3" x14ac:dyDescent="0.25">
      <c r="A32" s="3" t="s">
        <v>376</v>
      </c>
      <c r="B32" s="3" t="s">
        <v>458</v>
      </c>
      <c r="C32" s="3"/>
    </row>
    <row r="33" spans="1:3" x14ac:dyDescent="0.25">
      <c r="A33" s="3" t="s">
        <v>369</v>
      </c>
      <c r="B33" s="3" t="s">
        <v>458</v>
      </c>
      <c r="C33" s="3"/>
    </row>
    <row r="34" spans="1:3" x14ac:dyDescent="0.25">
      <c r="A34" s="3" t="s">
        <v>364</v>
      </c>
      <c r="B34" s="3" t="s">
        <v>458</v>
      </c>
      <c r="C34" s="3"/>
    </row>
    <row r="35" spans="1:3" x14ac:dyDescent="0.25">
      <c r="A35" s="3" t="s">
        <v>377</v>
      </c>
      <c r="B35" s="3" t="s">
        <v>458</v>
      </c>
      <c r="C35" s="3"/>
    </row>
    <row r="36" spans="1:3" x14ac:dyDescent="0.25">
      <c r="A36" s="3" t="s">
        <v>372</v>
      </c>
      <c r="B36" s="3" t="s">
        <v>458</v>
      </c>
      <c r="C36" s="3"/>
    </row>
    <row r="37" spans="1:3" x14ac:dyDescent="0.25">
      <c r="A37" s="3" t="s">
        <v>365</v>
      </c>
      <c r="B37" s="3" t="s">
        <v>458</v>
      </c>
      <c r="C37" s="3"/>
    </row>
    <row r="38" spans="1:3" x14ac:dyDescent="0.25">
      <c r="A38" s="3" t="s">
        <v>366</v>
      </c>
      <c r="B38" s="3" t="s">
        <v>458</v>
      </c>
      <c r="C38" s="3"/>
    </row>
    <row r="39" spans="1:3" x14ac:dyDescent="0.25">
      <c r="A39" s="3" t="s">
        <v>375</v>
      </c>
      <c r="B39" s="3" t="s">
        <v>458</v>
      </c>
      <c r="C39" s="3"/>
    </row>
    <row r="40" spans="1:3" x14ac:dyDescent="0.25">
      <c r="A40" s="3" t="s">
        <v>362</v>
      </c>
      <c r="B40" s="3" t="s">
        <v>458</v>
      </c>
      <c r="C40" s="3"/>
    </row>
    <row r="41" spans="1:3" x14ac:dyDescent="0.25">
      <c r="A41" s="3" t="s">
        <v>8</v>
      </c>
      <c r="B41" s="3" t="s">
        <v>458</v>
      </c>
      <c r="C41" s="3"/>
    </row>
    <row r="42" spans="1:3" x14ac:dyDescent="0.25">
      <c r="A42" s="3" t="s">
        <v>99</v>
      </c>
      <c r="B42" s="3" t="s">
        <v>458</v>
      </c>
      <c r="C42" s="3"/>
    </row>
    <row r="43" spans="1:3" x14ac:dyDescent="0.25">
      <c r="A43" s="3" t="s">
        <v>80</v>
      </c>
      <c r="B43" s="3" t="s">
        <v>458</v>
      </c>
      <c r="C43" s="3"/>
    </row>
    <row r="44" spans="1:3" x14ac:dyDescent="0.25">
      <c r="A44" s="3" t="s">
        <v>114</v>
      </c>
      <c r="B44" s="3" t="s">
        <v>458</v>
      </c>
      <c r="C44" s="3"/>
    </row>
    <row r="45" spans="1:3" x14ac:dyDescent="0.25">
      <c r="A45" s="3" t="s">
        <v>107</v>
      </c>
      <c r="B45" s="3" t="s">
        <v>458</v>
      </c>
      <c r="C45" s="3"/>
    </row>
    <row r="46" spans="1:3" x14ac:dyDescent="0.25">
      <c r="A46" s="3" t="s">
        <v>121</v>
      </c>
      <c r="B46" s="3" t="s">
        <v>458</v>
      </c>
      <c r="C46" s="3"/>
    </row>
    <row r="47" spans="1:3" x14ac:dyDescent="0.25">
      <c r="A47" s="3" t="s">
        <v>127</v>
      </c>
      <c r="B47" s="3" t="s">
        <v>458</v>
      </c>
      <c r="C47" s="3"/>
    </row>
    <row r="48" spans="1:3" x14ac:dyDescent="0.25">
      <c r="A48" s="3" t="s">
        <v>119</v>
      </c>
      <c r="B48" s="3" t="s">
        <v>458</v>
      </c>
      <c r="C48" s="3"/>
    </row>
    <row r="49" spans="1:3" x14ac:dyDescent="0.25">
      <c r="A49" s="3" t="s">
        <v>115</v>
      </c>
      <c r="B49" s="3" t="s">
        <v>458</v>
      </c>
      <c r="C49" s="3"/>
    </row>
    <row r="50" spans="1:3" x14ac:dyDescent="0.25">
      <c r="A50" s="3" t="s">
        <v>123</v>
      </c>
      <c r="B50" s="3" t="s">
        <v>458</v>
      </c>
      <c r="C50" s="3"/>
    </row>
    <row r="51" spans="1:3" x14ac:dyDescent="0.25">
      <c r="A51" s="3" t="s">
        <v>120</v>
      </c>
      <c r="B51" s="3" t="s">
        <v>458</v>
      </c>
      <c r="C51" s="3"/>
    </row>
    <row r="52" spans="1:3" x14ac:dyDescent="0.25">
      <c r="A52" s="3" t="s">
        <v>125</v>
      </c>
      <c r="B52" s="3" t="s">
        <v>458</v>
      </c>
      <c r="C52" s="3"/>
    </row>
    <row r="53" spans="1:3" x14ac:dyDescent="0.25">
      <c r="A53" s="3" t="s">
        <v>126</v>
      </c>
      <c r="B53" s="3" t="s">
        <v>458</v>
      </c>
      <c r="C53" s="3"/>
    </row>
    <row r="54" spans="1:3" x14ac:dyDescent="0.25">
      <c r="A54" s="3" t="s">
        <v>118</v>
      </c>
      <c r="B54" s="3" t="s">
        <v>458</v>
      </c>
      <c r="C54" s="3"/>
    </row>
    <row r="55" spans="1:3" x14ac:dyDescent="0.25">
      <c r="A55" s="3" t="s">
        <v>124</v>
      </c>
      <c r="B55" s="3" t="s">
        <v>458</v>
      </c>
      <c r="C55" s="3"/>
    </row>
    <row r="56" spans="1:3" x14ac:dyDescent="0.25">
      <c r="A56" s="3" t="s">
        <v>116</v>
      </c>
      <c r="B56" s="3" t="s">
        <v>458</v>
      </c>
      <c r="C56" s="3"/>
    </row>
    <row r="57" spans="1:3" x14ac:dyDescent="0.25">
      <c r="A57" s="3" t="s">
        <v>128</v>
      </c>
      <c r="B57" s="3" t="s">
        <v>458</v>
      </c>
      <c r="C57" s="3"/>
    </row>
    <row r="58" spans="1:3" x14ac:dyDescent="0.25">
      <c r="A58" s="3" t="s">
        <v>122</v>
      </c>
      <c r="B58" s="3" t="s">
        <v>458</v>
      </c>
      <c r="C58" s="3"/>
    </row>
    <row r="59" spans="1:3" x14ac:dyDescent="0.25">
      <c r="A59" s="3" t="s">
        <v>117</v>
      </c>
      <c r="B59" s="3" t="s">
        <v>458</v>
      </c>
      <c r="C59" s="3"/>
    </row>
    <row r="60" spans="1:3" x14ac:dyDescent="0.25">
      <c r="A60" s="3" t="s">
        <v>129</v>
      </c>
      <c r="B60" s="3" t="s">
        <v>458</v>
      </c>
      <c r="C60" s="3"/>
    </row>
    <row r="61" spans="1:3" x14ac:dyDescent="0.25">
      <c r="A61" s="3" t="s">
        <v>11</v>
      </c>
      <c r="B61" s="3" t="s">
        <v>458</v>
      </c>
      <c r="C61" s="3"/>
    </row>
    <row r="62" spans="1:3" x14ac:dyDescent="0.25">
      <c r="A62" s="3" t="s">
        <v>207</v>
      </c>
      <c r="B62" s="3" t="s">
        <v>458</v>
      </c>
      <c r="C62" s="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8" sqref="A8"/>
    </sheetView>
  </sheetViews>
  <sheetFormatPr baseColWidth="10" defaultRowHeight="15" x14ac:dyDescent="0.25"/>
  <cols>
    <col min="1" max="1" width="42.5703125" customWidth="1"/>
  </cols>
  <sheetData>
    <row r="1" spans="1:2" x14ac:dyDescent="0.25">
      <c r="A1" t="s">
        <v>591</v>
      </c>
      <c r="B1">
        <v>61</v>
      </c>
    </row>
    <row r="2" spans="1:2" x14ac:dyDescent="0.25">
      <c r="A2" t="s">
        <v>592</v>
      </c>
      <c r="B2">
        <v>7</v>
      </c>
    </row>
    <row r="3" spans="1:2" s="3" customFormat="1" x14ac:dyDescent="0.25">
      <c r="A3" s="3" t="s">
        <v>599</v>
      </c>
      <c r="B3">
        <v>102</v>
      </c>
    </row>
    <row r="4" spans="1:2" x14ac:dyDescent="0.25">
      <c r="A4" t="s">
        <v>600</v>
      </c>
      <c r="B4">
        <v>77</v>
      </c>
    </row>
    <row r="5" spans="1:2" x14ac:dyDescent="0.25">
      <c r="A5" t="s">
        <v>595</v>
      </c>
      <c r="B5">
        <v>200</v>
      </c>
    </row>
    <row r="6" spans="1:2" x14ac:dyDescent="0.25">
      <c r="A6" t="s">
        <v>594</v>
      </c>
      <c r="B6">
        <v>160</v>
      </c>
    </row>
    <row r="7" spans="1:2" x14ac:dyDescent="0.25">
      <c r="A7" t="s">
        <v>593</v>
      </c>
      <c r="B7">
        <v>183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7" sqref="A7"/>
    </sheetView>
  </sheetViews>
  <sheetFormatPr baseColWidth="10" defaultRowHeight="15" x14ac:dyDescent="0.25"/>
  <sheetData>
    <row r="2" spans="1:1" x14ac:dyDescent="0.25">
      <c r="A2" t="s">
        <v>394</v>
      </c>
    </row>
    <row r="3" spans="1:1" x14ac:dyDescent="0.25">
      <c r="A3" t="s">
        <v>399</v>
      </c>
    </row>
    <row r="4" spans="1:1" x14ac:dyDescent="0.25">
      <c r="A4" t="s">
        <v>400</v>
      </c>
    </row>
    <row r="5" spans="1:1" x14ac:dyDescent="0.25">
      <c r="A5" t="s">
        <v>398</v>
      </c>
    </row>
    <row r="6" spans="1:1" x14ac:dyDescent="0.25">
      <c r="A6" t="s">
        <v>401</v>
      </c>
    </row>
    <row r="7" spans="1:1" x14ac:dyDescent="0.25">
      <c r="A7" t="s">
        <v>402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5" x14ac:dyDescent="0.25"/>
  <sheetData>
    <row r="1" spans="1:1" x14ac:dyDescent="0.25">
      <c r="A1" t="s">
        <v>46</v>
      </c>
    </row>
    <row r="2" spans="1:1" x14ac:dyDescent="0.25">
      <c r="A2" s="40">
        <v>42468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workbookViewId="0">
      <selection activeCell="B50" sqref="B50"/>
    </sheetView>
  </sheetViews>
  <sheetFormatPr baseColWidth="10" defaultRowHeight="15" x14ac:dyDescent="0.25"/>
  <sheetData>
    <row r="2" spans="1:16" s="43" customFormat="1" ht="409.5" x14ac:dyDescent="0.25">
      <c r="A2" s="42" t="str">
        <f t="shared" ref="A2:A17" si="0">C2</f>
        <v>Ministerio de Justicia</v>
      </c>
      <c r="B2" s="48" t="s">
        <v>320</v>
      </c>
      <c r="C2" s="48" t="s">
        <v>4</v>
      </c>
      <c r="D2" s="48" t="s">
        <v>150</v>
      </c>
      <c r="E2" s="48" t="s">
        <v>380</v>
      </c>
      <c r="F2" s="48"/>
      <c r="G2" s="48"/>
      <c r="H2" s="50"/>
      <c r="I2" s="51">
        <f>H2+'Fecha Notificación'!$A$2</f>
        <v>42468</v>
      </c>
      <c r="J2" s="52"/>
      <c r="K2" s="52"/>
      <c r="M2" s="43" t="str">
        <f>VLOOKUP(B2,Ordenes!$A$2:$C$200,3,0)</f>
        <v>SI</v>
      </c>
      <c r="N2" s="43" t="str">
        <f>VLOOKUP(B2,Ordenes!$A$2:$C$300,3,0)</f>
        <v>SI</v>
      </c>
      <c r="O2" s="43">
        <f t="shared" ref="O2:O25" si="1">IF(C2&lt;&gt;"",1,0)</f>
        <v>1</v>
      </c>
      <c r="P2" s="43" t="str">
        <f>VLOOKUP(C2,Entidades!$A$1:$B$63,2,0)</f>
        <v>Ministerio de Justicia</v>
      </c>
    </row>
    <row r="3" spans="1:16" s="43" customFormat="1" ht="408" x14ac:dyDescent="0.25">
      <c r="A3" s="42" t="str">
        <f t="shared" si="0"/>
        <v>Ministerio de Justicia</v>
      </c>
      <c r="B3" s="48" t="s">
        <v>159</v>
      </c>
      <c r="C3" s="48" t="s">
        <v>4</v>
      </c>
      <c r="D3" s="48" t="s">
        <v>160</v>
      </c>
      <c r="E3" s="48" t="s">
        <v>380</v>
      </c>
      <c r="F3" s="48"/>
      <c r="G3" s="48"/>
      <c r="H3" s="50"/>
      <c r="I3" s="51">
        <f>H3+'Fecha Notificación'!$A$2</f>
        <v>42468</v>
      </c>
      <c r="J3" s="52"/>
      <c r="K3" s="52"/>
      <c r="M3" s="43" t="str">
        <f>VLOOKUP(B3,Ordenes!$A$2:$C$200,3,0)</f>
        <v>SI</v>
      </c>
      <c r="N3" s="43" t="str">
        <f>VLOOKUP(B3,Ordenes!$A$2:$C$300,3,0)</f>
        <v>SI</v>
      </c>
      <c r="O3" s="43">
        <f t="shared" si="1"/>
        <v>1</v>
      </c>
      <c r="P3" s="43" t="str">
        <f>VLOOKUP(C3,Entidades!$A$1:$B$63,2,0)</f>
        <v>Ministerio de Justicia</v>
      </c>
    </row>
    <row r="4" spans="1:16" s="43" customFormat="1" ht="409.5" x14ac:dyDescent="0.25">
      <c r="A4" s="42" t="str">
        <f t="shared" si="0"/>
        <v>Consejo Superior Política Criminal</v>
      </c>
      <c r="B4" s="48" t="s">
        <v>165</v>
      </c>
      <c r="C4" s="48" t="s">
        <v>82</v>
      </c>
      <c r="D4" s="48" t="s">
        <v>164</v>
      </c>
      <c r="E4" s="48" t="s">
        <v>380</v>
      </c>
      <c r="F4" s="48"/>
      <c r="G4" s="48" t="s">
        <v>163</v>
      </c>
      <c r="H4" s="50">
        <v>90</v>
      </c>
      <c r="I4" s="51">
        <f>H4+'Fecha Notificación'!$A$2</f>
        <v>42558</v>
      </c>
      <c r="J4" s="52"/>
      <c r="K4" s="52"/>
      <c r="M4" s="43" t="str">
        <f>VLOOKUP(B4,Ordenes!$A$2:$C$200,3,0)</f>
        <v>SI</v>
      </c>
      <c r="N4" s="43" t="str">
        <f>VLOOKUP(B4,Ordenes!$A$2:$C$300,3,0)</f>
        <v>SI</v>
      </c>
      <c r="O4" s="43">
        <f t="shared" si="1"/>
        <v>1</v>
      </c>
      <c r="P4" s="43" t="str">
        <f>VLOOKUP(C4,Entidades!$A$1:$B$63,2,0)</f>
        <v>Consejo Superior Política Criminal</v>
      </c>
    </row>
    <row r="5" spans="1:16" s="43" customFormat="1" ht="280.5" x14ac:dyDescent="0.25">
      <c r="A5" s="42" t="str">
        <f t="shared" si="0"/>
        <v>Ministerio de Justicia</v>
      </c>
      <c r="B5" s="48" t="s">
        <v>161</v>
      </c>
      <c r="C5" s="48" t="s">
        <v>4</v>
      </c>
      <c r="D5" s="48" t="s">
        <v>162</v>
      </c>
      <c r="E5" s="48" t="s">
        <v>380</v>
      </c>
      <c r="F5" s="48"/>
      <c r="G5" s="48"/>
      <c r="H5" s="50"/>
      <c r="I5" s="51">
        <f>H5+'Fecha Notificación'!$A$2</f>
        <v>42468</v>
      </c>
      <c r="J5" s="52"/>
      <c r="K5" s="52"/>
      <c r="M5" s="43" t="str">
        <f>VLOOKUP(B5,Ordenes!$A$2:$C$200,3,0)</f>
        <v>SI</v>
      </c>
      <c r="N5" s="43" t="str">
        <f>VLOOKUP(B5,Ordenes!$A$2:$C$300,3,0)</f>
        <v>SI</v>
      </c>
      <c r="O5" s="43">
        <f t="shared" si="1"/>
        <v>1</v>
      </c>
      <c r="P5" s="43" t="str">
        <f>VLOOKUP(C5,Entidades!$A$1:$B$63,2,0)</f>
        <v>Ministerio de Justicia</v>
      </c>
    </row>
    <row r="6" spans="1:16" s="43" customFormat="1" ht="191.25" x14ac:dyDescent="0.25">
      <c r="A6" s="42" t="str">
        <f t="shared" si="0"/>
        <v>Ministerio de Salud</v>
      </c>
      <c r="B6" s="48" t="s">
        <v>321</v>
      </c>
      <c r="C6" s="48" t="s">
        <v>64</v>
      </c>
      <c r="D6" s="53" t="s">
        <v>174</v>
      </c>
      <c r="E6" s="48" t="s">
        <v>383</v>
      </c>
      <c r="F6" s="48" t="s">
        <v>278</v>
      </c>
      <c r="G6" s="48"/>
      <c r="H6" s="50"/>
      <c r="I6" s="51">
        <f>H6+'Fecha Notificación'!$A$2</f>
        <v>42468</v>
      </c>
      <c r="J6" s="52"/>
      <c r="K6" s="52"/>
      <c r="M6" s="43" t="str">
        <f>VLOOKUP(B6,Ordenes!$A$2:$C$200,3,0)</f>
        <v>SI</v>
      </c>
      <c r="N6" s="43" t="str">
        <f>VLOOKUP(B6,Ordenes!$A$2:$C$300,3,0)</f>
        <v>SI</v>
      </c>
      <c r="O6" s="43">
        <f t="shared" si="1"/>
        <v>1</v>
      </c>
      <c r="P6" s="43" t="str">
        <f>VLOOKUP(C6,Entidades!$A$1:$B$63,2,0)</f>
        <v>Ministerio de Salud</v>
      </c>
    </row>
    <row r="7" spans="1:16" s="43" customFormat="1" ht="191.25" x14ac:dyDescent="0.25">
      <c r="A7" s="42" t="str">
        <f t="shared" si="0"/>
        <v>INPEC</v>
      </c>
      <c r="B7" s="48" t="s">
        <v>172</v>
      </c>
      <c r="C7" s="48" t="s">
        <v>12</v>
      </c>
      <c r="D7" s="48" t="s">
        <v>390</v>
      </c>
      <c r="E7" s="48" t="s">
        <v>380</v>
      </c>
      <c r="F7" s="48"/>
      <c r="G7" s="48"/>
      <c r="H7" s="50"/>
      <c r="I7" s="51">
        <f>H7+'Fecha Notificación'!$A$2</f>
        <v>42468</v>
      </c>
      <c r="J7" s="52"/>
      <c r="K7" s="52"/>
      <c r="M7" s="43" t="str">
        <f>VLOOKUP(B7,Ordenes!$A$2:$C$200,3,0)</f>
        <v>SI</v>
      </c>
      <c r="N7" s="43" t="str">
        <f>VLOOKUP(B7,Ordenes!$A$2:$C$300,3,0)</f>
        <v>SI</v>
      </c>
      <c r="O7" s="43">
        <f t="shared" si="1"/>
        <v>1</v>
      </c>
      <c r="P7" s="43" t="str">
        <f>VLOOKUP(C7,Entidades!$A$1:$B$63,2,0)</f>
        <v>INPEC</v>
      </c>
    </row>
    <row r="8" spans="1:16" s="43" customFormat="1" ht="409.5" x14ac:dyDescent="0.25">
      <c r="A8" s="42" t="str">
        <f t="shared" si="0"/>
        <v>Ministerio de Justicia</v>
      </c>
      <c r="B8" s="48" t="s">
        <v>157</v>
      </c>
      <c r="C8" s="48" t="s">
        <v>4</v>
      </c>
      <c r="D8" s="48" t="s">
        <v>156</v>
      </c>
      <c r="E8" s="48" t="s">
        <v>380</v>
      </c>
      <c r="F8" s="48"/>
      <c r="G8" s="48"/>
      <c r="H8" s="50"/>
      <c r="I8" s="51">
        <f>H8+'Fecha Notificación'!$A$2</f>
        <v>42468</v>
      </c>
      <c r="J8" s="52"/>
      <c r="K8" s="52"/>
      <c r="M8" s="43" t="str">
        <f>VLOOKUP(B8,Ordenes!$A$2:$C$200,3,0)</f>
        <v>SI</v>
      </c>
      <c r="N8" s="43" t="str">
        <f>VLOOKUP(B8,Ordenes!$A$2:$C$300,3,0)</f>
        <v>SI</v>
      </c>
      <c r="O8" s="43">
        <f t="shared" si="1"/>
        <v>1</v>
      </c>
      <c r="P8" s="43" t="str">
        <f>VLOOKUP(C8,Entidades!$A$1:$B$63,2,0)</f>
        <v>Ministerio de Justicia</v>
      </c>
    </row>
    <row r="9" spans="1:16" s="43" customFormat="1" ht="409.5" x14ac:dyDescent="0.25">
      <c r="A9" s="42" t="str">
        <f t="shared" si="0"/>
        <v>Ministerio de Salud</v>
      </c>
      <c r="B9" s="48" t="s">
        <v>216</v>
      </c>
      <c r="C9" s="48" t="s">
        <v>64</v>
      </c>
      <c r="D9" s="48" t="s">
        <v>215</v>
      </c>
      <c r="E9" s="48" t="s">
        <v>384</v>
      </c>
      <c r="F9" s="48" t="s">
        <v>386</v>
      </c>
      <c r="G9" s="48"/>
      <c r="H9" s="50"/>
      <c r="I9" s="51">
        <f>H9+'Fecha Notificación'!$A$2</f>
        <v>42468</v>
      </c>
      <c r="J9" s="52"/>
      <c r="K9" s="52"/>
      <c r="M9" s="43" t="str">
        <f>VLOOKUP(B9,Ordenes!$A$2:$C$200,3,0)</f>
        <v>SI</v>
      </c>
      <c r="N9" s="43" t="str">
        <f>VLOOKUP(B9,Ordenes!$A$2:$C$300,3,0)</f>
        <v>SI</v>
      </c>
      <c r="O9" s="43">
        <f t="shared" si="1"/>
        <v>1</v>
      </c>
      <c r="P9" s="43" t="str">
        <f>VLOOKUP(C9,Entidades!$A$1:$B$63,2,0)</f>
        <v>Ministerio de Salud</v>
      </c>
    </row>
    <row r="10" spans="1:16" s="43" customFormat="1" ht="178.5" x14ac:dyDescent="0.25">
      <c r="A10" s="42" t="str">
        <f t="shared" si="0"/>
        <v>Ministerio de Salud</v>
      </c>
      <c r="B10" s="48" t="s">
        <v>451</v>
      </c>
      <c r="C10" s="48" t="s">
        <v>64</v>
      </c>
      <c r="D10" s="48" t="s">
        <v>218</v>
      </c>
      <c r="E10" s="48" t="s">
        <v>384</v>
      </c>
      <c r="F10" s="48" t="s">
        <v>386</v>
      </c>
      <c r="G10" s="48"/>
      <c r="H10" s="50"/>
      <c r="I10" s="51">
        <f>H10+'Fecha Notificación'!$A$2</f>
        <v>42468</v>
      </c>
      <c r="J10" s="52"/>
      <c r="K10" s="52"/>
      <c r="M10" s="43" t="str">
        <f>VLOOKUP(B10,Ordenes!$A$2:$C$200,3,0)</f>
        <v>SI</v>
      </c>
      <c r="N10" s="43" t="str">
        <f>VLOOKUP(B10,Ordenes!$A$2:$C$300,3,0)</f>
        <v>SI</v>
      </c>
      <c r="O10" s="43">
        <f t="shared" si="1"/>
        <v>1</v>
      </c>
      <c r="P10" s="43" t="str">
        <f>VLOOKUP(C10,Entidades!$A$1:$B$63,2,0)</f>
        <v>Ministerio de Salud</v>
      </c>
    </row>
    <row r="11" spans="1:16" s="43" customFormat="1" ht="280.5" x14ac:dyDescent="0.25">
      <c r="A11" s="42" t="str">
        <f t="shared" si="0"/>
        <v>Ministerio de Justicia</v>
      </c>
      <c r="B11" s="48" t="s">
        <v>213</v>
      </c>
      <c r="C11" s="48" t="s">
        <v>4</v>
      </c>
      <c r="D11" s="48" t="s">
        <v>212</v>
      </c>
      <c r="E11" s="48" t="s">
        <v>380</v>
      </c>
      <c r="F11" s="48"/>
      <c r="G11" s="48" t="s">
        <v>214</v>
      </c>
      <c r="H11" s="50"/>
      <c r="I11" s="51">
        <f>H11+'Fecha Notificación'!$A$2</f>
        <v>42468</v>
      </c>
      <c r="J11" s="55"/>
      <c r="K11" s="52"/>
      <c r="M11" s="43" t="str">
        <f>VLOOKUP(B11,Ordenes!$A$2:$C$200,3,0)</f>
        <v>SI</v>
      </c>
      <c r="N11" s="43" t="str">
        <f>VLOOKUP(B11,Ordenes!$A$2:$C$300,3,0)</f>
        <v>SI</v>
      </c>
      <c r="O11" s="43">
        <f t="shared" si="1"/>
        <v>1</v>
      </c>
      <c r="P11" s="43" t="str">
        <f>VLOOKUP(C11,Entidades!$A$1:$B$63,2,0)</f>
        <v>Ministerio de Justicia</v>
      </c>
    </row>
    <row r="12" spans="1:16" s="43" customFormat="1" ht="25.5" customHeight="1" x14ac:dyDescent="0.25">
      <c r="A12" s="42" t="str">
        <f t="shared" si="0"/>
        <v>Ministerio de Salud</v>
      </c>
      <c r="B12" s="48" t="s">
        <v>609</v>
      </c>
      <c r="C12" s="48" t="s">
        <v>64</v>
      </c>
      <c r="D12" s="48" t="s">
        <v>201</v>
      </c>
      <c r="E12" s="48" t="s">
        <v>383</v>
      </c>
      <c r="F12" s="48" t="s">
        <v>278</v>
      </c>
      <c r="G12" s="48"/>
      <c r="H12" s="50"/>
      <c r="I12" s="51">
        <f>H12+'Fecha Notificación'!$A$2</f>
        <v>42468</v>
      </c>
      <c r="J12" s="52"/>
      <c r="K12" s="52"/>
      <c r="M12" s="43" t="e">
        <f>VLOOKUP(B12,Ordenes!$A$2:$C$200,3,0)</f>
        <v>#N/A</v>
      </c>
      <c r="N12" s="43" t="e">
        <f>VLOOKUP(B12,Ordenes!$A$2:$C$300,3,0)</f>
        <v>#N/A</v>
      </c>
      <c r="O12" s="43">
        <f t="shared" si="1"/>
        <v>1</v>
      </c>
      <c r="P12" s="43" t="str">
        <f>VLOOKUP(C12,Entidades!$A$1:$B$63,2,0)</f>
        <v>Ministerio de Salud</v>
      </c>
    </row>
    <row r="13" spans="1:16" s="43" customFormat="1" ht="25.5" customHeight="1" x14ac:dyDescent="0.25">
      <c r="A13" s="42" t="str">
        <f t="shared" si="0"/>
        <v>Ministerio de Salud</v>
      </c>
      <c r="B13" s="48" t="s">
        <v>610</v>
      </c>
      <c r="C13" s="48" t="s">
        <v>64</v>
      </c>
      <c r="D13" s="48" t="s">
        <v>202</v>
      </c>
      <c r="E13" s="48" t="s">
        <v>383</v>
      </c>
      <c r="F13" s="48" t="s">
        <v>278</v>
      </c>
      <c r="G13" s="48"/>
      <c r="H13" s="50"/>
      <c r="I13" s="51">
        <f>H13+'Fecha Notificación'!$A$2</f>
        <v>42468</v>
      </c>
      <c r="J13" s="52"/>
      <c r="K13" s="52"/>
      <c r="M13" s="43" t="e">
        <f>VLOOKUP(B13,Ordenes!$A$2:$C$200,3,0)</f>
        <v>#N/A</v>
      </c>
      <c r="N13" s="43" t="e">
        <f>VLOOKUP(B13,Ordenes!$A$2:$C$300,3,0)</f>
        <v>#N/A</v>
      </c>
      <c r="O13" s="43">
        <f t="shared" si="1"/>
        <v>1</v>
      </c>
      <c r="P13" s="43" t="str">
        <f>VLOOKUP(C13,Entidades!$A$1:$B$63,2,0)</f>
        <v>Ministerio de Salud</v>
      </c>
    </row>
    <row r="14" spans="1:16" s="43" customFormat="1" ht="114.75" x14ac:dyDescent="0.25">
      <c r="A14" s="42" t="str">
        <f t="shared" si="0"/>
        <v>Ministerio de Salud</v>
      </c>
      <c r="B14" s="48" t="s">
        <v>611</v>
      </c>
      <c r="C14" s="48" t="s">
        <v>64</v>
      </c>
      <c r="D14" s="48" t="s">
        <v>203</v>
      </c>
      <c r="E14" s="48" t="s">
        <v>383</v>
      </c>
      <c r="F14" s="48" t="s">
        <v>278</v>
      </c>
      <c r="G14" s="48"/>
      <c r="H14" s="50"/>
      <c r="I14" s="51">
        <f>H14+'Fecha Notificación'!$A$2</f>
        <v>42468</v>
      </c>
      <c r="J14" s="56"/>
      <c r="K14" s="52"/>
      <c r="M14" s="43" t="e">
        <f>VLOOKUP(B14,Ordenes!$A$2:$C$200,3,0)</f>
        <v>#N/A</v>
      </c>
      <c r="N14" s="43" t="e">
        <f>VLOOKUP(B14,Ordenes!$A$2:$C$300,3,0)</f>
        <v>#N/A</v>
      </c>
      <c r="O14" s="43">
        <f t="shared" si="1"/>
        <v>1</v>
      </c>
      <c r="P14" s="43" t="str">
        <f>VLOOKUP(C14,Entidades!$A$1:$B$63,2,0)</f>
        <v>Ministerio de Salud</v>
      </c>
    </row>
    <row r="15" spans="1:16" s="43" customFormat="1" ht="51" customHeight="1" x14ac:dyDescent="0.25">
      <c r="A15" s="42" t="str">
        <f t="shared" si="0"/>
        <v>Ministerio de Salud</v>
      </c>
      <c r="B15" s="48" t="s">
        <v>612</v>
      </c>
      <c r="C15" s="48" t="s">
        <v>64</v>
      </c>
      <c r="D15" s="48" t="s">
        <v>204</v>
      </c>
      <c r="E15" s="48" t="s">
        <v>383</v>
      </c>
      <c r="F15" s="48" t="s">
        <v>278</v>
      </c>
      <c r="G15" s="48"/>
      <c r="H15" s="50"/>
      <c r="I15" s="51">
        <f>H15+'Fecha Notificación'!$A$2</f>
        <v>42468</v>
      </c>
      <c r="J15" s="52"/>
      <c r="K15" s="52"/>
      <c r="M15" s="43" t="e">
        <f>VLOOKUP(B15,Ordenes!$A$2:$C$200,3,0)</f>
        <v>#N/A</v>
      </c>
      <c r="N15" s="43" t="e">
        <f>VLOOKUP(B15,Ordenes!$A$2:$C$300,3,0)</f>
        <v>#N/A</v>
      </c>
      <c r="O15" s="43">
        <f t="shared" si="1"/>
        <v>1</v>
      </c>
      <c r="P15" s="43" t="str">
        <f>VLOOKUP(C15,Entidades!$A$1:$B$63,2,0)</f>
        <v>Ministerio de Salud</v>
      </c>
    </row>
    <row r="16" spans="1:16" s="43" customFormat="1" ht="165.75" customHeight="1" x14ac:dyDescent="0.25">
      <c r="A16" s="42" t="str">
        <f t="shared" si="0"/>
        <v>Ministerio de Justicia</v>
      </c>
      <c r="B16" s="48" t="s">
        <v>426</v>
      </c>
      <c r="C16" s="48" t="s">
        <v>4</v>
      </c>
      <c r="D16" s="48" t="s">
        <v>192</v>
      </c>
      <c r="E16" s="48" t="s">
        <v>380</v>
      </c>
      <c r="F16" s="48"/>
      <c r="G16" s="48" t="s">
        <v>193</v>
      </c>
      <c r="H16" s="50"/>
      <c r="I16" s="51">
        <f>H16+'Fecha Notificación'!$A$2</f>
        <v>42468</v>
      </c>
      <c r="J16" s="52"/>
      <c r="K16" s="52"/>
      <c r="M16" s="43" t="str">
        <f>VLOOKUP(B16,Ordenes!$A$2:$C$200,3,0)</f>
        <v>SI</v>
      </c>
      <c r="N16" s="43" t="str">
        <f>VLOOKUP(B16,Ordenes!$A$2:$C$300,3,0)</f>
        <v>SI</v>
      </c>
      <c r="O16" s="43">
        <f t="shared" si="1"/>
        <v>1</v>
      </c>
      <c r="P16" s="43" t="str">
        <f>VLOOKUP(C16,Entidades!$A$1:$B$63,2,0)</f>
        <v>Ministerio de Justicia</v>
      </c>
    </row>
    <row r="17" spans="1:16" s="43" customFormat="1" ht="76.5" customHeight="1" x14ac:dyDescent="0.25">
      <c r="A17" s="42" t="str">
        <f t="shared" si="0"/>
        <v>DANE</v>
      </c>
      <c r="B17" s="48" t="s">
        <v>209</v>
      </c>
      <c r="C17" s="48" t="s">
        <v>206</v>
      </c>
      <c r="D17" s="53" t="s">
        <v>619</v>
      </c>
      <c r="E17" s="48" t="s">
        <v>380</v>
      </c>
      <c r="F17" s="48" t="s">
        <v>282</v>
      </c>
      <c r="G17" s="48"/>
      <c r="H17" s="50"/>
      <c r="I17" s="51">
        <f>H17+'Fecha Notificación'!$A$2</f>
        <v>42468</v>
      </c>
      <c r="J17" s="52"/>
      <c r="K17" s="52"/>
      <c r="M17" s="43" t="str">
        <f>VLOOKUP(B17,Ordenes!$A$2:$C$200,3,0)</f>
        <v>SI</v>
      </c>
      <c r="N17" s="43" t="str">
        <f>VLOOKUP(B17,Ordenes!$A$2:$C$300,3,0)</f>
        <v>SI</v>
      </c>
      <c r="O17" s="43">
        <f t="shared" si="1"/>
        <v>1</v>
      </c>
      <c r="P17" s="43" t="str">
        <f>VLOOKUP(C17,Entidades!$A$1:$B$63,2,0)</f>
        <v>DANE</v>
      </c>
    </row>
    <row r="18" spans="1:16" s="43" customFormat="1" ht="76.5" customHeight="1" x14ac:dyDescent="0.25">
      <c r="A18" s="42"/>
      <c r="B18" s="74" t="s">
        <v>209</v>
      </c>
      <c r="C18" s="74" t="s">
        <v>80</v>
      </c>
      <c r="D18" s="75" t="s">
        <v>619</v>
      </c>
      <c r="E18" s="74" t="s">
        <v>380</v>
      </c>
      <c r="F18" s="74" t="s">
        <v>282</v>
      </c>
      <c r="G18" s="48"/>
      <c r="H18" s="50"/>
      <c r="I18" s="51">
        <f>H18+'Fecha Notificación'!$A$2</f>
        <v>42468</v>
      </c>
      <c r="J18" s="52"/>
      <c r="K18" s="52"/>
      <c r="O18" s="43">
        <f t="shared" si="1"/>
        <v>1</v>
      </c>
      <c r="P18" s="43" t="str">
        <f>VLOOKUP(C18,Entidades!$A$1:$B$63,2,0)</f>
        <v>Ministerio de Educación</v>
      </c>
    </row>
    <row r="19" spans="1:16" s="43" customFormat="1" ht="76.5" customHeight="1" x14ac:dyDescent="0.25">
      <c r="A19" s="42"/>
      <c r="B19" s="74" t="s">
        <v>209</v>
      </c>
      <c r="C19" s="74" t="s">
        <v>4</v>
      </c>
      <c r="D19" s="75" t="s">
        <v>619</v>
      </c>
      <c r="E19" s="74" t="s">
        <v>380</v>
      </c>
      <c r="F19" s="74" t="s">
        <v>282</v>
      </c>
      <c r="G19" s="48"/>
      <c r="H19" s="50"/>
      <c r="I19" s="51">
        <f>H19+'Fecha Notificación'!$A$2</f>
        <v>42468</v>
      </c>
      <c r="J19" s="52"/>
      <c r="K19" s="52"/>
      <c r="O19" s="43">
        <f t="shared" si="1"/>
        <v>1</v>
      </c>
      <c r="P19" s="43" t="str">
        <f>VLOOKUP(C19,Entidades!$A$1:$B$63,2,0)</f>
        <v>Ministerio de Justicia</v>
      </c>
    </row>
    <row r="20" spans="1:16" s="43" customFormat="1" ht="94.5" customHeight="1" x14ac:dyDescent="0.25">
      <c r="A20" s="42" t="str">
        <f t="shared" ref="A20:A25" si="2">C20</f>
        <v>SENA</v>
      </c>
      <c r="B20" s="48" t="s">
        <v>209</v>
      </c>
      <c r="C20" s="48" t="s">
        <v>207</v>
      </c>
      <c r="D20" s="53" t="s">
        <v>619</v>
      </c>
      <c r="E20" s="48" t="s">
        <v>380</v>
      </c>
      <c r="F20" s="48" t="s">
        <v>282</v>
      </c>
      <c r="G20" s="48"/>
      <c r="H20" s="50"/>
      <c r="I20" s="51">
        <f>H20+'Fecha Notificación'!$A$2</f>
        <v>42468</v>
      </c>
      <c r="J20" s="52"/>
      <c r="K20" s="52"/>
      <c r="M20" s="43" t="str">
        <f>VLOOKUP(B20,Ordenes!$A$2:$C$200,3,0)</f>
        <v>SI</v>
      </c>
      <c r="N20" s="43" t="str">
        <f>VLOOKUP(B20,Ordenes!$A$2:$C$300,3,0)</f>
        <v>SI</v>
      </c>
      <c r="O20" s="43">
        <f t="shared" si="1"/>
        <v>1</v>
      </c>
      <c r="P20" s="43" t="str">
        <f>VLOOKUP(C20,Entidades!$A$1:$B$63,2,0)</f>
        <v>SENA</v>
      </c>
    </row>
    <row r="21" spans="1:16" s="43" customFormat="1" ht="51" customHeight="1" x14ac:dyDescent="0.25">
      <c r="A21" s="42" t="str">
        <f t="shared" si="2"/>
        <v>Ministerio de Justicia</v>
      </c>
      <c r="B21" s="48" t="s">
        <v>310</v>
      </c>
      <c r="C21" s="48" t="s">
        <v>4</v>
      </c>
      <c r="D21" s="53" t="s">
        <v>173</v>
      </c>
      <c r="E21" s="48" t="s">
        <v>380</v>
      </c>
      <c r="F21" s="48"/>
      <c r="G21" s="48" t="s">
        <v>32</v>
      </c>
      <c r="H21" s="50">
        <v>365</v>
      </c>
      <c r="I21" s="51">
        <f>H21+'Fecha Notificación'!$A$2</f>
        <v>42833</v>
      </c>
      <c r="J21" s="52"/>
      <c r="K21" s="52"/>
      <c r="M21" s="43" t="str">
        <f>VLOOKUP(B21,Ordenes!$A$2:$C$200,3,0)</f>
        <v>SI</v>
      </c>
      <c r="N21" s="43" t="str">
        <f>VLOOKUP(B21,Ordenes!$A$2:$C$300,3,0)</f>
        <v>SI</v>
      </c>
      <c r="O21" s="43">
        <f t="shared" si="1"/>
        <v>1</v>
      </c>
      <c r="P21" s="43" t="str">
        <f>VLOOKUP(C21,Entidades!$A$1:$B$63,2,0)</f>
        <v>Ministerio de Justicia</v>
      </c>
    </row>
    <row r="22" spans="1:16" s="43" customFormat="1" ht="38.25" customHeight="1" x14ac:dyDescent="0.25">
      <c r="A22" s="42" t="str">
        <f t="shared" si="2"/>
        <v>DNP</v>
      </c>
      <c r="B22" s="48" t="s">
        <v>166</v>
      </c>
      <c r="C22" s="48" t="s">
        <v>81</v>
      </c>
      <c r="D22" s="48" t="s">
        <v>167</v>
      </c>
      <c r="E22" s="48" t="s">
        <v>381</v>
      </c>
      <c r="F22" s="48" t="s">
        <v>273</v>
      </c>
      <c r="G22" s="48"/>
      <c r="H22" s="50"/>
      <c r="I22" s="51">
        <f>H22+'Fecha Notificación'!$A$2</f>
        <v>42468</v>
      </c>
      <c r="J22" s="52"/>
      <c r="K22" s="52"/>
      <c r="M22" s="43" t="str">
        <f>VLOOKUP(B22,Ordenes!$A$2:$C$200,3,0)</f>
        <v>SI</v>
      </c>
      <c r="N22" s="43" t="str">
        <f>VLOOKUP(B22,Ordenes!$A$2:$C$300,3,0)</f>
        <v>SI</v>
      </c>
      <c r="O22" s="43">
        <f t="shared" si="1"/>
        <v>1</v>
      </c>
      <c r="P22" s="43" t="str">
        <f>VLOOKUP(C22,Entidades!$A$1:$B$63,2,0)</f>
        <v>DNP</v>
      </c>
    </row>
    <row r="23" spans="1:16" s="43" customFormat="1" ht="38.25" customHeight="1" x14ac:dyDescent="0.25">
      <c r="A23" s="42" t="str">
        <f t="shared" si="2"/>
        <v>INPEC</v>
      </c>
      <c r="B23" s="48" t="s">
        <v>166</v>
      </c>
      <c r="C23" s="48" t="s">
        <v>12</v>
      </c>
      <c r="D23" s="48" t="s">
        <v>167</v>
      </c>
      <c r="E23" s="48" t="s">
        <v>381</v>
      </c>
      <c r="F23" s="48" t="s">
        <v>273</v>
      </c>
      <c r="G23" s="48"/>
      <c r="H23" s="50"/>
      <c r="I23" s="51">
        <f>H23+'Fecha Notificación'!$A$2</f>
        <v>42468</v>
      </c>
      <c r="J23" s="52"/>
      <c r="K23" s="52"/>
      <c r="M23" s="43" t="str">
        <f>VLOOKUP(B23,Ordenes!$A$2:$C$200,3,0)</f>
        <v>SI</v>
      </c>
      <c r="N23" s="43" t="str">
        <f>VLOOKUP(B23,Ordenes!$A$2:$C$300,3,0)</f>
        <v>SI</v>
      </c>
      <c r="O23" s="43">
        <f t="shared" si="1"/>
        <v>1</v>
      </c>
      <c r="P23" s="43" t="str">
        <f>VLOOKUP(C23,Entidades!$A$1:$B$63,2,0)</f>
        <v>INPEC</v>
      </c>
    </row>
    <row r="24" spans="1:16" s="43" customFormat="1" ht="38.25" customHeight="1" x14ac:dyDescent="0.25">
      <c r="A24" s="42" t="str">
        <f t="shared" si="2"/>
        <v>Ministerio de Justicia</v>
      </c>
      <c r="B24" s="48" t="s">
        <v>166</v>
      </c>
      <c r="C24" s="48" t="s">
        <v>4</v>
      </c>
      <c r="D24" s="53" t="s">
        <v>167</v>
      </c>
      <c r="E24" s="48" t="s">
        <v>381</v>
      </c>
      <c r="F24" s="48" t="s">
        <v>273</v>
      </c>
      <c r="G24" s="48"/>
      <c r="H24" s="50"/>
      <c r="I24" s="51">
        <f>H24+'Fecha Notificación'!$A$2</f>
        <v>42468</v>
      </c>
      <c r="J24" s="56"/>
      <c r="K24" s="52"/>
      <c r="M24" s="43" t="str">
        <f>VLOOKUP(B24,Ordenes!$A$2:$C$200,3,0)</f>
        <v>SI</v>
      </c>
      <c r="N24" s="43" t="str">
        <f>VLOOKUP(B24,Ordenes!$A$2:$C$300,3,0)</f>
        <v>SI</v>
      </c>
      <c r="O24" s="43">
        <f t="shared" si="1"/>
        <v>1</v>
      </c>
      <c r="P24" s="43" t="str">
        <f>VLOOKUP(C24,Entidades!$A$1:$B$63,2,0)</f>
        <v>Ministerio de Justicia</v>
      </c>
    </row>
    <row r="25" spans="1:16" s="45" customFormat="1" ht="153" x14ac:dyDescent="0.2">
      <c r="A25" s="42" t="str">
        <f t="shared" si="2"/>
        <v>USPEC</v>
      </c>
      <c r="B25" s="48" t="s">
        <v>166</v>
      </c>
      <c r="C25" s="48" t="s">
        <v>13</v>
      </c>
      <c r="D25" s="53" t="s">
        <v>167</v>
      </c>
      <c r="E25" s="48" t="s">
        <v>381</v>
      </c>
      <c r="F25" s="48" t="s">
        <v>273</v>
      </c>
      <c r="G25" s="48"/>
      <c r="H25" s="50"/>
      <c r="I25" s="51">
        <f>H25+'Fecha Notificación'!$A$2</f>
        <v>42468</v>
      </c>
      <c r="J25" s="52"/>
      <c r="K25" s="52"/>
      <c r="M25" s="43" t="str">
        <f>VLOOKUP(B25,Ordenes!$A$2:$C$200,3,0)</f>
        <v>SI</v>
      </c>
      <c r="N25" s="43" t="str">
        <f>VLOOKUP(B25,Ordenes!$A$2:$C$300,3,0)</f>
        <v>SI</v>
      </c>
      <c r="O25" s="43">
        <f t="shared" si="1"/>
        <v>1</v>
      </c>
      <c r="P25" s="43" t="str">
        <f>VLOOKUP(C25,Entidades!$A$1:$B$63,2,0)</f>
        <v>USPEC</v>
      </c>
    </row>
    <row r="27" spans="1:16" s="43" customFormat="1" ht="25.5" customHeight="1" x14ac:dyDescent="0.25">
      <c r="A27" s="42" t="str">
        <f t="shared" ref="A27:A32" si="3">C27</f>
        <v>INPEC</v>
      </c>
      <c r="B27" s="48" t="s">
        <v>169</v>
      </c>
      <c r="C27" s="48" t="s">
        <v>12</v>
      </c>
      <c r="D27" s="48" t="s">
        <v>170</v>
      </c>
      <c r="E27" s="48" t="s">
        <v>380</v>
      </c>
      <c r="F27" s="48"/>
      <c r="G27" s="48"/>
      <c r="H27" s="50"/>
      <c r="I27" s="51">
        <f>H27+'Fecha Notificación'!$A$2</f>
        <v>42468</v>
      </c>
      <c r="J27" s="52"/>
      <c r="K27" s="52"/>
      <c r="M27" s="43" t="str">
        <f>VLOOKUP(B27,Ordenes!$A$2:$C$200,3,0)</f>
        <v>SI</v>
      </c>
      <c r="N27" s="43" t="str">
        <f>VLOOKUP(B27,Ordenes!$A$2:$C$300,3,0)</f>
        <v>SI</v>
      </c>
      <c r="O27" s="43">
        <f t="shared" ref="O27:O32" si="4">IF(C27&lt;&gt;"",1,0)</f>
        <v>1</v>
      </c>
      <c r="P27" s="43" t="str">
        <f>VLOOKUP(C27,Entidades!$A$1:$B$63,2,0)</f>
        <v>INPEC</v>
      </c>
    </row>
    <row r="28" spans="1:16" s="43" customFormat="1" ht="25.5" customHeight="1" x14ac:dyDescent="0.25">
      <c r="A28" s="42" t="str">
        <f t="shared" si="3"/>
        <v>Ministerio de Justicia</v>
      </c>
      <c r="B28" s="48" t="s">
        <v>169</v>
      </c>
      <c r="C28" s="48" t="s">
        <v>4</v>
      </c>
      <c r="D28" s="48" t="s">
        <v>170</v>
      </c>
      <c r="E28" s="48" t="s">
        <v>380</v>
      </c>
      <c r="F28" s="48"/>
      <c r="G28" s="48"/>
      <c r="H28" s="50"/>
      <c r="I28" s="51">
        <f>H28+'Fecha Notificación'!$A$2</f>
        <v>42468</v>
      </c>
      <c r="J28" s="52"/>
      <c r="K28" s="52"/>
      <c r="M28" s="43" t="str">
        <f>VLOOKUP(B28,Ordenes!$A$2:$C$200,3,0)</f>
        <v>SI</v>
      </c>
      <c r="N28" s="43" t="str">
        <f>VLOOKUP(B28,Ordenes!$A$2:$C$300,3,0)</f>
        <v>SI</v>
      </c>
      <c r="O28" s="43">
        <f t="shared" si="4"/>
        <v>1</v>
      </c>
      <c r="P28" s="43" t="str">
        <f>VLOOKUP(C28,Entidades!$A$1:$B$63,2,0)</f>
        <v>Ministerio de Justicia</v>
      </c>
    </row>
    <row r="29" spans="1:16" s="45" customFormat="1" ht="45" customHeight="1" x14ac:dyDescent="0.2">
      <c r="A29" s="42" t="str">
        <f t="shared" si="3"/>
        <v>USPEC</v>
      </c>
      <c r="B29" s="48" t="s">
        <v>169</v>
      </c>
      <c r="C29" s="48" t="s">
        <v>13</v>
      </c>
      <c r="D29" s="48" t="s">
        <v>170</v>
      </c>
      <c r="E29" s="48" t="s">
        <v>380</v>
      </c>
      <c r="F29" s="48"/>
      <c r="G29" s="48"/>
      <c r="H29" s="50"/>
      <c r="I29" s="51">
        <f>H29+'Fecha Notificación'!$A$2</f>
        <v>42468</v>
      </c>
      <c r="J29" s="52"/>
      <c r="K29" s="52"/>
      <c r="M29" s="43" t="str">
        <f>VLOOKUP(B29,Ordenes!$A$2:$C$200,3,0)</f>
        <v>SI</v>
      </c>
      <c r="N29" s="43" t="str">
        <f>VLOOKUP(B29,Ordenes!$A$2:$C$300,3,0)</f>
        <v>SI</v>
      </c>
      <c r="O29" s="43">
        <f t="shared" si="4"/>
        <v>1</v>
      </c>
      <c r="P29" s="43" t="str">
        <f>VLOOKUP(C29,Entidades!$A$1:$B$63,2,0)</f>
        <v>USPEC</v>
      </c>
    </row>
    <row r="30" spans="1:16" s="43" customFormat="1" ht="63.75" customHeight="1" x14ac:dyDescent="0.25">
      <c r="A30" s="42" t="str">
        <f t="shared" si="3"/>
        <v>INPEC</v>
      </c>
      <c r="B30" s="48" t="s">
        <v>319</v>
      </c>
      <c r="C30" s="48" t="s">
        <v>12</v>
      </c>
      <c r="D30" s="48" t="s">
        <v>148</v>
      </c>
      <c r="E30" s="48" t="s">
        <v>384</v>
      </c>
      <c r="F30" s="48" t="s">
        <v>389</v>
      </c>
      <c r="G30" s="48"/>
      <c r="H30" s="50"/>
      <c r="I30" s="51">
        <f>H30+'Fecha Notificación'!$A$2</f>
        <v>42468</v>
      </c>
      <c r="J30" s="52"/>
      <c r="K30" s="52"/>
      <c r="M30" s="43" t="str">
        <f>VLOOKUP(B30,Ordenes!$A$2:$C$200,3,0)</f>
        <v>SI</v>
      </c>
      <c r="N30" s="43" t="str">
        <f>VLOOKUP(B30,Ordenes!$A$2:$C$300,3,0)</f>
        <v>SI</v>
      </c>
      <c r="O30" s="43">
        <f t="shared" si="4"/>
        <v>1</v>
      </c>
      <c r="P30" s="43" t="str">
        <f>VLOOKUP(C30,Entidades!$A$1:$B$63,2,0)</f>
        <v>INPEC</v>
      </c>
    </row>
    <row r="31" spans="1:16" s="43" customFormat="1" ht="38.25" customHeight="1" x14ac:dyDescent="0.25">
      <c r="A31" s="42" t="str">
        <f t="shared" si="3"/>
        <v>Ministerio de Salud</v>
      </c>
      <c r="B31" s="48" t="s">
        <v>319</v>
      </c>
      <c r="C31" s="48" t="s">
        <v>64</v>
      </c>
      <c r="D31" s="48" t="s">
        <v>148</v>
      </c>
      <c r="E31" s="48" t="s">
        <v>383</v>
      </c>
      <c r="F31" s="48" t="s">
        <v>278</v>
      </c>
      <c r="G31" s="48"/>
      <c r="H31" s="50"/>
      <c r="I31" s="51">
        <f>H31+'Fecha Notificación'!$A$2</f>
        <v>42468</v>
      </c>
      <c r="J31" s="52"/>
      <c r="K31" s="52"/>
      <c r="M31" s="43" t="str">
        <f>VLOOKUP(B31,Ordenes!$A$2:$C$200,3,0)</f>
        <v>SI</v>
      </c>
      <c r="N31" s="43" t="str">
        <f>VLOOKUP(B31,Ordenes!$A$2:$C$300,3,0)</f>
        <v>SI</v>
      </c>
      <c r="O31" s="43">
        <f t="shared" si="4"/>
        <v>1</v>
      </c>
      <c r="P31" s="43" t="str">
        <f>VLOOKUP(C31,Entidades!$A$1:$B$63,2,0)</f>
        <v>Ministerio de Salud</v>
      </c>
    </row>
    <row r="32" spans="1:16" s="45" customFormat="1" ht="63.75" customHeight="1" x14ac:dyDescent="0.2">
      <c r="A32" s="42" t="str">
        <f t="shared" si="3"/>
        <v>USPEC</v>
      </c>
      <c r="B32" s="48" t="s">
        <v>319</v>
      </c>
      <c r="C32" s="48" t="s">
        <v>13</v>
      </c>
      <c r="D32" s="48" t="s">
        <v>148</v>
      </c>
      <c r="E32" s="48" t="s">
        <v>384</v>
      </c>
      <c r="F32" s="48" t="s">
        <v>389</v>
      </c>
      <c r="G32" s="48"/>
      <c r="H32" s="50"/>
      <c r="I32" s="51">
        <f>H32+'Fecha Notificación'!$A$2</f>
        <v>42468</v>
      </c>
      <c r="J32" s="52"/>
      <c r="K32" s="52"/>
      <c r="M32" s="43" t="str">
        <f>VLOOKUP(B32,Ordenes!$A$2:$C$200,3,0)</f>
        <v>SI</v>
      </c>
      <c r="N32" s="43" t="str">
        <f>VLOOKUP(B32,Ordenes!$A$2:$C$300,3,0)</f>
        <v>SI</v>
      </c>
      <c r="O32" s="43">
        <f t="shared" si="4"/>
        <v>1</v>
      </c>
      <c r="P32" s="43" t="str">
        <f>VLOOKUP(C32,Entidades!$A$1:$B$63,2,0)</f>
        <v>USPEC</v>
      </c>
    </row>
    <row r="33" spans="1:16" s="43" customFormat="1" ht="38.25" customHeight="1" x14ac:dyDescent="0.25">
      <c r="A33" s="42" t="str">
        <f t="shared" ref="A33:A50" si="5">C33</f>
        <v>Cárcel Villa Inés de Apartadó.</v>
      </c>
      <c r="B33" s="48" t="s">
        <v>428</v>
      </c>
      <c r="C33" s="48" t="s">
        <v>374</v>
      </c>
      <c r="D33" s="48" t="s">
        <v>189</v>
      </c>
      <c r="E33" s="48" t="s">
        <v>380</v>
      </c>
      <c r="F33" s="48"/>
      <c r="G33" s="48"/>
      <c r="H33" s="50"/>
      <c r="I33" s="51">
        <f>H33+'Fecha Notificación'!$A$2</f>
        <v>42468</v>
      </c>
      <c r="J33" s="52"/>
      <c r="K33" s="52"/>
      <c r="M33" s="43" t="str">
        <f>VLOOKUP(B33,Ordenes!$A$2:$C$200,3,0)</f>
        <v>SI</v>
      </c>
      <c r="N33" s="43" t="str">
        <f>VLOOKUP(B33,Ordenes!$A$2:$C$300,3,0)</f>
        <v>SI</v>
      </c>
      <c r="O33" s="43">
        <f t="shared" ref="O33:O50" si="6">IF(C33&lt;&gt;"",1,0)</f>
        <v>1</v>
      </c>
      <c r="P33" s="43" t="str">
        <f>VLOOKUP(C33,Entidades!$A$1:$B$63,2,0)</f>
        <v>16 Carceles</v>
      </c>
    </row>
    <row r="34" spans="1:16" s="43" customFormat="1" ht="102" customHeight="1" x14ac:dyDescent="0.25">
      <c r="A34" s="42" t="str">
        <f t="shared" si="5"/>
        <v>Complejo Carcelario y Penitenciario Metropolitano de Cúcuta</v>
      </c>
      <c r="B34" s="48" t="s">
        <v>428</v>
      </c>
      <c r="C34" s="48" t="s">
        <v>367</v>
      </c>
      <c r="D34" s="48" t="s">
        <v>189</v>
      </c>
      <c r="E34" s="48" t="s">
        <v>380</v>
      </c>
      <c r="F34" s="48"/>
      <c r="G34" s="48"/>
      <c r="H34" s="50"/>
      <c r="I34" s="51">
        <f>H34+'Fecha Notificación'!$A$2</f>
        <v>42468</v>
      </c>
      <c r="J34" s="52"/>
      <c r="K34" s="52"/>
      <c r="M34" s="43" t="str">
        <f>VLOOKUP(B34,Ordenes!$A$2:$C$200,3,0)</f>
        <v>SI</v>
      </c>
      <c r="N34" s="43" t="str">
        <f>VLOOKUP(B34,Ordenes!$A$2:$C$300,3,0)</f>
        <v>SI</v>
      </c>
      <c r="O34" s="43">
        <f t="shared" si="6"/>
        <v>1</v>
      </c>
      <c r="P34" s="43" t="str">
        <f>VLOOKUP(C34,Entidades!$A$1:$B$63,2,0)</f>
        <v>16 Carceles</v>
      </c>
    </row>
    <row r="35" spans="1:16" s="43" customFormat="1" ht="38.25" customHeight="1" x14ac:dyDescent="0.25">
      <c r="A35" s="42" t="str">
        <f t="shared" si="5"/>
        <v>EPAMS CAS de Itagüí.</v>
      </c>
      <c r="B35" s="48" t="s">
        <v>428</v>
      </c>
      <c r="C35" s="48" t="s">
        <v>373</v>
      </c>
      <c r="D35" s="48" t="s">
        <v>189</v>
      </c>
      <c r="E35" s="48" t="s">
        <v>380</v>
      </c>
      <c r="F35" s="48"/>
      <c r="G35" s="48"/>
      <c r="H35" s="50"/>
      <c r="I35" s="51">
        <f>H35+'Fecha Notificación'!$A$2</f>
        <v>42468</v>
      </c>
      <c r="J35" s="52"/>
      <c r="K35" s="52"/>
      <c r="M35" s="43" t="str">
        <f>VLOOKUP(B35,Ordenes!$A$2:$C$200,3,0)</f>
        <v>SI</v>
      </c>
      <c r="N35" s="43" t="str">
        <f>VLOOKUP(B35,Ordenes!$A$2:$C$300,3,0)</f>
        <v>SI</v>
      </c>
      <c r="O35" s="43">
        <f t="shared" si="6"/>
        <v>1</v>
      </c>
      <c r="P35" s="43" t="str">
        <f>VLOOKUP(C35,Entidades!$A$1:$B$63,2,0)</f>
        <v>16 Carceles</v>
      </c>
    </row>
    <row r="36" spans="1:16" s="43" customFormat="1" ht="38.25" customHeight="1" x14ac:dyDescent="0.25">
      <c r="A36" s="42" t="str">
        <f t="shared" si="5"/>
        <v>EPAMS CAS de Palmira.</v>
      </c>
      <c r="B36" s="48" t="s">
        <v>428</v>
      </c>
      <c r="C36" s="48" t="s">
        <v>371</v>
      </c>
      <c r="D36" s="48" t="s">
        <v>189</v>
      </c>
      <c r="E36" s="48" t="s">
        <v>380</v>
      </c>
      <c r="F36" s="48"/>
      <c r="G36" s="48"/>
      <c r="H36" s="50"/>
      <c r="I36" s="51">
        <f>H36+'Fecha Notificación'!$A$2</f>
        <v>42468</v>
      </c>
      <c r="J36" s="52"/>
      <c r="K36" s="52"/>
      <c r="M36" s="43" t="str">
        <f>VLOOKUP(B36,Ordenes!$A$2:$C$200,3,0)</f>
        <v>SI</v>
      </c>
      <c r="N36" s="43" t="str">
        <f>VLOOKUP(B36,Ordenes!$A$2:$C$300,3,0)</f>
        <v>SI</v>
      </c>
      <c r="O36" s="43">
        <f t="shared" si="6"/>
        <v>1</v>
      </c>
      <c r="P36" s="43" t="str">
        <f>VLOOKUP(C36,Entidades!$A$1:$B$63,2,0)</f>
        <v>16 Carceles</v>
      </c>
    </row>
    <row r="37" spans="1:16" s="43" customFormat="1" ht="51" customHeight="1" x14ac:dyDescent="0.25">
      <c r="A37" s="42" t="str">
        <f t="shared" si="5"/>
        <v>EPMSC Cárcel la 40 de Pereira.</v>
      </c>
      <c r="B37" s="48" t="s">
        <v>428</v>
      </c>
      <c r="C37" s="48" t="s">
        <v>363</v>
      </c>
      <c r="D37" s="48" t="s">
        <v>189</v>
      </c>
      <c r="E37" s="48" t="s">
        <v>380</v>
      </c>
      <c r="F37" s="48"/>
      <c r="G37" s="48"/>
      <c r="H37" s="50"/>
      <c r="I37" s="51">
        <f>H37+'Fecha Notificación'!$A$2</f>
        <v>42468</v>
      </c>
      <c r="J37" s="52"/>
      <c r="K37" s="52"/>
      <c r="M37" s="43" t="str">
        <f>VLOOKUP(B37,Ordenes!$A$2:$C$200,3,0)</f>
        <v>SI</v>
      </c>
      <c r="N37" s="43" t="str">
        <f>VLOOKUP(B37,Ordenes!$A$2:$C$300,3,0)</f>
        <v>SI</v>
      </c>
      <c r="O37" s="43">
        <f t="shared" si="6"/>
        <v>1</v>
      </c>
      <c r="P37" s="43" t="str">
        <f>VLOOKUP(C37,Entidades!$A$1:$B$63,2,0)</f>
        <v>16 Carceles</v>
      </c>
    </row>
    <row r="38" spans="1:16" s="43" customFormat="1" ht="38.25" customHeight="1" x14ac:dyDescent="0.25">
      <c r="A38" s="42" t="str">
        <f t="shared" si="5"/>
        <v>EPMSC de Anserma Caldas.</v>
      </c>
      <c r="B38" s="48" t="s">
        <v>428</v>
      </c>
      <c r="C38" s="48" t="s">
        <v>368</v>
      </c>
      <c r="D38" s="48" t="s">
        <v>189</v>
      </c>
      <c r="E38" s="48" t="s">
        <v>380</v>
      </c>
      <c r="F38" s="48"/>
      <c r="G38" s="48"/>
      <c r="H38" s="50"/>
      <c r="I38" s="51">
        <f>H38+'Fecha Notificación'!$A$2</f>
        <v>42468</v>
      </c>
      <c r="J38" s="52"/>
      <c r="K38" s="52"/>
      <c r="M38" s="43" t="str">
        <f>VLOOKUP(B38,Ordenes!$A$2:$C$200,3,0)</f>
        <v>SI</v>
      </c>
      <c r="N38" s="43" t="str">
        <f>VLOOKUP(B38,Ordenes!$A$2:$C$300,3,0)</f>
        <v>SI</v>
      </c>
      <c r="O38" s="43">
        <f t="shared" si="6"/>
        <v>1</v>
      </c>
      <c r="P38" s="43" t="str">
        <f>VLOOKUP(C38,Entidades!$A$1:$B$63,2,0)</f>
        <v>16 Carceles</v>
      </c>
    </row>
    <row r="39" spans="1:16" s="43" customFormat="1" ht="25.5" customHeight="1" x14ac:dyDescent="0.25">
      <c r="A39" s="42" t="str">
        <f t="shared" si="5"/>
        <v>EPMSC de Cartago.</v>
      </c>
      <c r="B39" s="48" t="s">
        <v>428</v>
      </c>
      <c r="C39" s="48" t="s">
        <v>370</v>
      </c>
      <c r="D39" s="48" t="s">
        <v>189</v>
      </c>
      <c r="E39" s="48" t="s">
        <v>380</v>
      </c>
      <c r="F39" s="48"/>
      <c r="G39" s="48"/>
      <c r="H39" s="50"/>
      <c r="I39" s="51">
        <f>H39+'Fecha Notificación'!$A$2</f>
        <v>42468</v>
      </c>
      <c r="J39" s="52"/>
      <c r="K39" s="52"/>
      <c r="M39" s="43" t="str">
        <f>VLOOKUP(B39,Ordenes!$A$2:$C$200,3,0)</f>
        <v>SI</v>
      </c>
      <c r="N39" s="43" t="str">
        <f>VLOOKUP(B39,Ordenes!$A$2:$C$300,3,0)</f>
        <v>SI</v>
      </c>
      <c r="O39" s="43">
        <f t="shared" si="6"/>
        <v>1</v>
      </c>
      <c r="P39" s="43" t="str">
        <f>VLOOKUP(C39,Entidades!$A$1:$B$63,2,0)</f>
        <v>16 Carceles</v>
      </c>
    </row>
    <row r="40" spans="1:16" s="43" customFormat="1" ht="63.75" customHeight="1" x14ac:dyDescent="0.25">
      <c r="A40" s="42" t="str">
        <f t="shared" si="5"/>
        <v>EPMSC de San Sebastián de Roldanillo.</v>
      </c>
      <c r="B40" s="48" t="s">
        <v>428</v>
      </c>
      <c r="C40" s="48" t="s">
        <v>376</v>
      </c>
      <c r="D40" s="48" t="s">
        <v>189</v>
      </c>
      <c r="E40" s="48" t="s">
        <v>380</v>
      </c>
      <c r="F40" s="48"/>
      <c r="G40" s="48"/>
      <c r="H40" s="50"/>
      <c r="I40" s="51">
        <f>H40+'Fecha Notificación'!$A$2</f>
        <v>42468</v>
      </c>
      <c r="J40" s="52"/>
      <c r="K40" s="52"/>
      <c r="M40" s="43" t="str">
        <f>VLOOKUP(B40,Ordenes!$A$2:$C$200,3,0)</f>
        <v>SI</v>
      </c>
      <c r="N40" s="43" t="str">
        <f>VLOOKUP(B40,Ordenes!$A$2:$C$300,3,0)</f>
        <v>SI</v>
      </c>
      <c r="O40" s="43">
        <f t="shared" si="6"/>
        <v>1</v>
      </c>
      <c r="P40" s="43" t="str">
        <f>VLOOKUP(C40,Entidades!$A$1:$B$63,2,0)</f>
        <v>16 Carceles</v>
      </c>
    </row>
    <row r="41" spans="1:16" s="43" customFormat="1" ht="51" customHeight="1" x14ac:dyDescent="0.25">
      <c r="A41" s="42" t="str">
        <f t="shared" si="5"/>
        <v>EPMSC de San Vicente de Chucurí.</v>
      </c>
      <c r="B41" s="48" t="s">
        <v>428</v>
      </c>
      <c r="C41" s="48" t="s">
        <v>369</v>
      </c>
      <c r="D41" s="48" t="s">
        <v>189</v>
      </c>
      <c r="E41" s="48" t="s">
        <v>380</v>
      </c>
      <c r="F41" s="48"/>
      <c r="G41" s="48"/>
      <c r="H41" s="50"/>
      <c r="I41" s="51">
        <f>H41+'Fecha Notificación'!$A$2</f>
        <v>42468</v>
      </c>
      <c r="J41" s="52"/>
      <c r="K41" s="52"/>
      <c r="M41" s="43" t="str">
        <f>VLOOKUP(B41,Ordenes!$A$2:$C$200,3,0)</f>
        <v>SI</v>
      </c>
      <c r="N41" s="43" t="str">
        <f>VLOOKUP(B41,Ordenes!$A$2:$C$300,3,0)</f>
        <v>SI</v>
      </c>
      <c r="O41" s="43">
        <f t="shared" si="6"/>
        <v>1</v>
      </c>
      <c r="P41" s="43" t="str">
        <f>VLOOKUP(C41,Entidades!$A$1:$B$63,2,0)</f>
        <v>16 Carceles</v>
      </c>
    </row>
    <row r="42" spans="1:16" s="43" customFormat="1" ht="38.25" customHeight="1" x14ac:dyDescent="0.25">
      <c r="A42" s="42" t="str">
        <f t="shared" si="5"/>
        <v>EPMSC de Santa Rosa de Cabal.</v>
      </c>
      <c r="B42" s="48" t="s">
        <v>428</v>
      </c>
      <c r="C42" s="48" t="s">
        <v>364</v>
      </c>
      <c r="D42" s="48" t="s">
        <v>189</v>
      </c>
      <c r="E42" s="48" t="s">
        <v>380</v>
      </c>
      <c r="F42" s="48"/>
      <c r="G42" s="48"/>
      <c r="H42" s="50"/>
      <c r="I42" s="51">
        <f>H42+'Fecha Notificación'!$A$2</f>
        <v>42468</v>
      </c>
      <c r="J42" s="52"/>
      <c r="K42" s="52"/>
      <c r="M42" s="43" t="str">
        <f>VLOOKUP(B42,Ordenes!$A$2:$C$200,3,0)</f>
        <v>SI</v>
      </c>
      <c r="N42" s="43" t="str">
        <f>VLOOKUP(B42,Ordenes!$A$2:$C$300,3,0)</f>
        <v>SI</v>
      </c>
      <c r="O42" s="43">
        <f t="shared" si="6"/>
        <v>1</v>
      </c>
      <c r="P42" s="43" t="str">
        <f>VLOOKUP(C42,Entidades!$A$1:$B$63,2,0)</f>
        <v>16 Carceles</v>
      </c>
    </row>
    <row r="43" spans="1:16" s="43" customFormat="1" ht="38.25" customHeight="1" x14ac:dyDescent="0.25">
      <c r="A43" s="42" t="str">
        <f t="shared" si="5"/>
        <v>EPMSC de Villavicencio.</v>
      </c>
      <c r="B43" s="48" t="s">
        <v>428</v>
      </c>
      <c r="C43" s="48" t="s">
        <v>377</v>
      </c>
      <c r="D43" s="48" t="s">
        <v>189</v>
      </c>
      <c r="E43" s="48" t="s">
        <v>380</v>
      </c>
      <c r="F43" s="48"/>
      <c r="G43" s="48"/>
      <c r="H43" s="50"/>
      <c r="I43" s="51">
        <f>H43+'Fecha Notificación'!$A$2</f>
        <v>42468</v>
      </c>
      <c r="J43" s="52"/>
      <c r="K43" s="52"/>
      <c r="M43" s="43" t="str">
        <f>VLOOKUP(B43,Ordenes!$A$2:$C$200,3,0)</f>
        <v>SI</v>
      </c>
      <c r="N43" s="43" t="str">
        <f>VLOOKUP(B43,Ordenes!$A$2:$C$300,3,0)</f>
        <v>SI</v>
      </c>
      <c r="O43" s="43">
        <f t="shared" si="6"/>
        <v>1</v>
      </c>
      <c r="P43" s="43" t="str">
        <f>VLOOKUP(C43,Entidades!$A$1:$B$63,2,0)</f>
        <v>16 Carceles</v>
      </c>
    </row>
    <row r="44" spans="1:16" s="43" customFormat="1" ht="38.25" customHeight="1" x14ac:dyDescent="0.25">
      <c r="A44" s="42" t="str">
        <f t="shared" si="5"/>
        <v>EPMSC el Cunduy de Florencia.</v>
      </c>
      <c r="B44" s="48" t="s">
        <v>428</v>
      </c>
      <c r="C44" s="48" t="s">
        <v>372</v>
      </c>
      <c r="D44" s="48" t="s">
        <v>189</v>
      </c>
      <c r="E44" s="48" t="s">
        <v>380</v>
      </c>
      <c r="F44" s="48"/>
      <c r="G44" s="48"/>
      <c r="H44" s="50"/>
      <c r="I44" s="51">
        <f>H44+'Fecha Notificación'!$A$2</f>
        <v>42468</v>
      </c>
      <c r="J44" s="52"/>
      <c r="K44" s="52"/>
      <c r="M44" s="43" t="str">
        <f>VLOOKUP(B44,Ordenes!$A$2:$C$200,3,0)</f>
        <v>SI</v>
      </c>
      <c r="N44" s="43" t="str">
        <f>VLOOKUP(B44,Ordenes!$A$2:$C$300,3,0)</f>
        <v>SI</v>
      </c>
      <c r="O44" s="43">
        <f t="shared" si="6"/>
        <v>1</v>
      </c>
      <c r="P44" s="43" t="str">
        <f>VLOOKUP(C44,Entidades!$A$1:$B$63,2,0)</f>
        <v>16 Carceles</v>
      </c>
    </row>
    <row r="45" spans="1:16" s="43" customFormat="1" ht="51" customHeight="1" x14ac:dyDescent="0.25">
      <c r="A45" s="42" t="str">
        <f t="shared" si="5"/>
        <v xml:space="preserve">EPMSC El Pedregal, en Medellín. </v>
      </c>
      <c r="B45" s="48" t="s">
        <v>428</v>
      </c>
      <c r="C45" s="48" t="s">
        <v>365</v>
      </c>
      <c r="D45" s="48" t="s">
        <v>189</v>
      </c>
      <c r="E45" s="48" t="s">
        <v>380</v>
      </c>
      <c r="F45" s="48"/>
      <c r="G45" s="48"/>
      <c r="H45" s="50"/>
      <c r="I45" s="51">
        <f>H45+'Fecha Notificación'!$A$2</f>
        <v>42468</v>
      </c>
      <c r="J45" s="52"/>
      <c r="K45" s="52"/>
      <c r="M45" s="43" t="str">
        <f>VLOOKUP(B45,Ordenes!$A$2:$C$200,3,0)</f>
        <v>SI</v>
      </c>
      <c r="N45" s="43" t="str">
        <f>VLOOKUP(B45,Ordenes!$A$2:$C$300,3,0)</f>
        <v>SI</v>
      </c>
      <c r="O45" s="43">
        <f t="shared" si="6"/>
        <v>1</v>
      </c>
      <c r="P45" s="43" t="str">
        <f>VLOOKUP(C45,Entidades!$A$1:$B$63,2,0)</f>
        <v>16 Carceles</v>
      </c>
    </row>
    <row r="46" spans="1:16" s="43" customFormat="1" ht="38.25" customHeight="1" x14ac:dyDescent="0.25">
      <c r="A46" s="42" t="str">
        <f t="shared" si="5"/>
        <v>EPMSC La Modelo, en Bogotá.</v>
      </c>
      <c r="B46" s="48" t="s">
        <v>428</v>
      </c>
      <c r="C46" s="48" t="s">
        <v>366</v>
      </c>
      <c r="D46" s="48" t="s">
        <v>189</v>
      </c>
      <c r="E46" s="48" t="s">
        <v>380</v>
      </c>
      <c r="F46" s="48"/>
      <c r="G46" s="48"/>
      <c r="H46" s="50"/>
      <c r="I46" s="51">
        <f>H46+'Fecha Notificación'!$A$2</f>
        <v>42468</v>
      </c>
      <c r="J46" s="52"/>
      <c r="K46" s="52"/>
      <c r="M46" s="43" t="str">
        <f>VLOOKUP(B46,Ordenes!$A$2:$C$200,3,0)</f>
        <v>SI</v>
      </c>
      <c r="N46" s="43" t="str">
        <f>VLOOKUP(B46,Ordenes!$A$2:$C$300,3,0)</f>
        <v>SI</v>
      </c>
      <c r="O46" s="43">
        <f t="shared" si="6"/>
        <v>1</v>
      </c>
      <c r="P46" s="43" t="str">
        <f>VLOOKUP(C46,Entidades!$A$1:$B$63,2,0)</f>
        <v>16 Carceles</v>
      </c>
    </row>
    <row r="47" spans="1:16" s="43" customFormat="1" ht="38.25" customHeight="1" x14ac:dyDescent="0.25">
      <c r="A47" s="42" t="str">
        <f t="shared" si="5"/>
        <v>EPMSC La Vega de Sincelejo.</v>
      </c>
      <c r="B47" s="48" t="s">
        <v>428</v>
      </c>
      <c r="C47" s="48" t="s">
        <v>375</v>
      </c>
      <c r="D47" s="48" t="s">
        <v>189</v>
      </c>
      <c r="E47" s="48" t="s">
        <v>380</v>
      </c>
      <c r="F47" s="48"/>
      <c r="G47" s="48"/>
      <c r="H47" s="50"/>
      <c r="I47" s="51">
        <f>H47+'Fecha Notificación'!$A$2</f>
        <v>42468</v>
      </c>
      <c r="J47" s="52"/>
      <c r="K47" s="52"/>
      <c r="M47" s="43" t="str">
        <f>VLOOKUP(B47,Ordenes!$A$2:$C$200,3,0)</f>
        <v>SI</v>
      </c>
      <c r="N47" s="43" t="str">
        <f>VLOOKUP(B47,Ordenes!$A$2:$C$300,3,0)</f>
        <v>SI</v>
      </c>
      <c r="O47" s="43">
        <f t="shared" si="6"/>
        <v>1</v>
      </c>
      <c r="P47" s="43" t="str">
        <f>VLOOKUP(C47,Entidades!$A$1:$B$63,2,0)</f>
        <v>16 Carceles</v>
      </c>
    </row>
    <row r="48" spans="1:16" s="43" customFormat="1" ht="63.75" customHeight="1" x14ac:dyDescent="0.25">
      <c r="A48" s="42" t="str">
        <f t="shared" si="5"/>
        <v>EPMSC, Cárcel Modelo de Bucaramanga.</v>
      </c>
      <c r="B48" s="48" t="s">
        <v>428</v>
      </c>
      <c r="C48" s="48" t="s">
        <v>362</v>
      </c>
      <c r="D48" s="48" t="s">
        <v>189</v>
      </c>
      <c r="E48" s="48" t="s">
        <v>380</v>
      </c>
      <c r="F48" s="48"/>
      <c r="G48" s="48"/>
      <c r="H48" s="50"/>
      <c r="I48" s="51">
        <f>H48+'Fecha Notificación'!$A$2</f>
        <v>42468</v>
      </c>
      <c r="J48" s="52"/>
      <c r="K48" s="52"/>
      <c r="M48" s="43" t="str">
        <f>VLOOKUP(B48,Ordenes!$A$2:$C$200,3,0)</f>
        <v>SI</v>
      </c>
      <c r="N48" s="43" t="str">
        <f>VLOOKUP(B48,Ordenes!$A$2:$C$300,3,0)</f>
        <v>SI</v>
      </c>
      <c r="O48" s="43">
        <f t="shared" si="6"/>
        <v>1</v>
      </c>
      <c r="P48" s="43" t="str">
        <f>VLOOKUP(C48,Entidades!$A$1:$B$63,2,0)</f>
        <v>16 Carceles</v>
      </c>
    </row>
    <row r="49" spans="1:16" s="43" customFormat="1" ht="25.5" customHeight="1" x14ac:dyDescent="0.25">
      <c r="A49" s="42" t="str">
        <f t="shared" si="5"/>
        <v>Ministerio de Justicia</v>
      </c>
      <c r="B49" s="48" t="s">
        <v>428</v>
      </c>
      <c r="C49" s="48" t="s">
        <v>4</v>
      </c>
      <c r="D49" s="48" t="s">
        <v>189</v>
      </c>
      <c r="E49" s="48" t="s">
        <v>380</v>
      </c>
      <c r="F49" s="48"/>
      <c r="G49" s="48"/>
      <c r="H49" s="50"/>
      <c r="I49" s="51">
        <f>H49+'Fecha Notificación'!$A$2</f>
        <v>42468</v>
      </c>
      <c r="J49" s="52"/>
      <c r="K49" s="52"/>
      <c r="M49" s="43" t="str">
        <f>VLOOKUP(B49,Ordenes!$A$2:$C$200,3,0)</f>
        <v>SI</v>
      </c>
      <c r="N49" s="43" t="str">
        <f>VLOOKUP(B49,Ordenes!$A$2:$C$300,3,0)</f>
        <v>SI</v>
      </c>
      <c r="O49" s="43">
        <f t="shared" si="6"/>
        <v>1</v>
      </c>
      <c r="P49" s="43" t="str">
        <f>VLOOKUP(C49,Entidades!$A$1:$B$63,2,0)</f>
        <v>Ministerio de Justicia</v>
      </c>
    </row>
    <row r="50" spans="1:16" s="43" customFormat="1" ht="25.5" customHeight="1" x14ac:dyDescent="0.25">
      <c r="A50" s="42" t="str">
        <f t="shared" si="5"/>
        <v>INPEC</v>
      </c>
      <c r="B50" s="48" t="s">
        <v>439</v>
      </c>
      <c r="C50" s="48" t="s">
        <v>12</v>
      </c>
      <c r="D50" s="49" t="s">
        <v>63</v>
      </c>
      <c r="E50" s="48" t="s">
        <v>380</v>
      </c>
      <c r="F50" s="48"/>
      <c r="G50" s="48" t="s">
        <v>61</v>
      </c>
      <c r="H50" s="50"/>
      <c r="I50" s="51">
        <f>H50+'Fecha Notificación'!$A$2</f>
        <v>42468</v>
      </c>
      <c r="J50" s="52"/>
      <c r="K50" s="52"/>
      <c r="M50" s="43" t="str">
        <f>VLOOKUP(B50,Ordenes!$A$2:$C$200,3,0)</f>
        <v>SI</v>
      </c>
      <c r="N50" s="43" t="str">
        <f>VLOOKUP(B50,Ordenes!$A$2:$C$300,3,0)</f>
        <v>SI</v>
      </c>
      <c r="O50" s="43">
        <f t="shared" si="6"/>
        <v>1</v>
      </c>
      <c r="P50" s="43" t="str">
        <f>VLOOKUP(C50,Entidades!$A$1:$B$63,2,0)</f>
        <v>INPEC</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Objetivos!$A$2:$A$6</xm:f>
          </x14:formula1>
          <xm:sqref>E2:E25 E27:E50</xm:sqref>
        </x14:dataValidation>
        <x14:dataValidation type="list" allowBlank="1" showInputMessage="1" showErrorMessage="1">
          <x14:formula1>
            <xm:f>OFFSET(Problematica!$A$1,MATCH(E2,Problematica!$A:$A,0)-1,1,COUNTIF(Problematica!$A:$A,E2),1)</xm:f>
          </x14:formula1>
          <xm:sqref>F2:F24 F27:F28 F30:F31 F33:F50</xm:sqref>
        </x14:dataValidation>
        <x14:dataValidation type="list" allowBlank="1" showInputMessage="1" showErrorMessage="1">
          <x14:formula1>
            <xm:f>Entidades!$A$3:$A$63</xm:f>
          </x14:formula1>
          <xm:sqref>C2:C24 C27:C28 C30:C31 C33:C50</xm:sqref>
        </x14:dataValidation>
        <x14:dataValidation type="list" allowBlank="1" showInputMessage="1" showErrorMessage="1">
          <x14:formula1>
            <xm:f>[2]Entidades!#REF!</xm:f>
          </x14:formula1>
          <xm:sqref>C25 C29 C32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ySplit="1" topLeftCell="A9" activePane="bottomLeft" state="frozen"/>
      <selection pane="bottomLeft" activeCell="E11" sqref="E11"/>
    </sheetView>
  </sheetViews>
  <sheetFormatPr baseColWidth="10" defaultRowHeight="15" x14ac:dyDescent="0.25"/>
  <cols>
    <col min="1" max="1" width="22.5703125" customWidth="1"/>
    <col min="2" max="2" width="22.5703125" style="3" customWidth="1"/>
    <col min="3" max="3" width="29.85546875" customWidth="1"/>
    <col min="4" max="4" width="44.5703125" customWidth="1"/>
    <col min="5" max="5" width="23.85546875" customWidth="1"/>
    <col min="6" max="6" width="20.42578125" customWidth="1"/>
    <col min="7" max="7" width="29.28515625" customWidth="1"/>
  </cols>
  <sheetData>
    <row r="1" spans="1:6" s="17" customFormat="1" ht="45" x14ac:dyDescent="0.25">
      <c r="A1" s="16" t="s">
        <v>293</v>
      </c>
      <c r="B1" s="16"/>
      <c r="C1" s="17" t="s">
        <v>256</v>
      </c>
      <c r="D1" s="17" t="s">
        <v>272</v>
      </c>
      <c r="E1" s="17" t="s">
        <v>269</v>
      </c>
    </row>
    <row r="2" spans="1:6" ht="150" x14ac:dyDescent="0.25">
      <c r="A2" s="15" t="s">
        <v>380</v>
      </c>
      <c r="B2" s="15"/>
      <c r="C2" s="15" t="s">
        <v>255</v>
      </c>
      <c r="D2" s="15" t="s">
        <v>265</v>
      </c>
      <c r="E2" s="15" t="s">
        <v>266</v>
      </c>
      <c r="F2" s="15"/>
    </row>
    <row r="3" spans="1:6" ht="135" x14ac:dyDescent="0.25">
      <c r="A3" s="15" t="s">
        <v>381</v>
      </c>
      <c r="B3" s="15"/>
      <c r="C3" s="18" t="s">
        <v>257</v>
      </c>
      <c r="D3" s="2" t="s">
        <v>259</v>
      </c>
      <c r="E3" s="2" t="s">
        <v>258</v>
      </c>
    </row>
    <row r="4" spans="1:6" ht="120" x14ac:dyDescent="0.25">
      <c r="A4" s="15" t="s">
        <v>382</v>
      </c>
      <c r="B4" s="15"/>
      <c r="C4" s="2" t="s">
        <v>261</v>
      </c>
      <c r="D4" s="2" t="s">
        <v>267</v>
      </c>
      <c r="E4" s="2" t="s">
        <v>260</v>
      </c>
    </row>
    <row r="5" spans="1:6" ht="60" x14ac:dyDescent="0.25">
      <c r="A5" s="15" t="s">
        <v>383</v>
      </c>
      <c r="B5" s="15"/>
      <c r="C5" s="2" t="s">
        <v>262</v>
      </c>
      <c r="D5" s="2" t="s">
        <v>268</v>
      </c>
      <c r="E5" s="2" t="s">
        <v>264</v>
      </c>
    </row>
    <row r="6" spans="1:6" ht="90" x14ac:dyDescent="0.25">
      <c r="A6" s="15" t="s">
        <v>384</v>
      </c>
      <c r="B6" s="15"/>
      <c r="C6" s="2" t="s">
        <v>263</v>
      </c>
      <c r="D6" s="2" t="s">
        <v>270</v>
      </c>
      <c r="E6" s="2" t="s">
        <v>271</v>
      </c>
    </row>
    <row r="8" spans="1:6" ht="270" x14ac:dyDescent="0.25">
      <c r="A8" s="15" t="s">
        <v>273</v>
      </c>
      <c r="B8" s="15">
        <v>2</v>
      </c>
      <c r="C8" s="2" t="s">
        <v>360</v>
      </c>
      <c r="D8" s="2" t="s">
        <v>359</v>
      </c>
      <c r="E8" s="2" t="s">
        <v>274</v>
      </c>
    </row>
    <row r="9" spans="1:6" ht="75" x14ac:dyDescent="0.25">
      <c r="A9" s="15" t="s">
        <v>275</v>
      </c>
      <c r="B9" s="15"/>
      <c r="C9" s="2" t="s">
        <v>276</v>
      </c>
      <c r="D9" s="2" t="s">
        <v>277</v>
      </c>
      <c r="E9" s="2" t="s">
        <v>64</v>
      </c>
    </row>
    <row r="10" spans="1:6" ht="135" x14ac:dyDescent="0.25">
      <c r="A10" s="15" t="s">
        <v>278</v>
      </c>
      <c r="B10" s="15"/>
      <c r="C10" s="2" t="s">
        <v>280</v>
      </c>
      <c r="D10" s="2" t="s">
        <v>281</v>
      </c>
      <c r="E10" s="2" t="s">
        <v>279</v>
      </c>
    </row>
    <row r="11" spans="1:6" ht="75" x14ac:dyDescent="0.25">
      <c r="A11" s="15" t="s">
        <v>282</v>
      </c>
      <c r="B11" s="15"/>
      <c r="C11" s="2" t="s">
        <v>283</v>
      </c>
      <c r="D11" s="2" t="s">
        <v>285</v>
      </c>
      <c r="E11" s="2" t="s">
        <v>284</v>
      </c>
    </row>
    <row r="12" spans="1:6" ht="195" x14ac:dyDescent="0.25">
      <c r="A12" s="15" t="s">
        <v>286</v>
      </c>
      <c r="B12" s="15"/>
      <c r="C12" s="2" t="s">
        <v>287</v>
      </c>
      <c r="D12" s="2" t="s">
        <v>288</v>
      </c>
      <c r="E12" s="2" t="s">
        <v>260</v>
      </c>
    </row>
    <row r="13" spans="1:6" ht="135" x14ac:dyDescent="0.25">
      <c r="A13" s="15" t="s">
        <v>289</v>
      </c>
      <c r="B13" s="15"/>
      <c r="C13" s="2" t="s">
        <v>290</v>
      </c>
      <c r="D13" s="2" t="s">
        <v>291</v>
      </c>
      <c r="E13" s="2" t="s">
        <v>292</v>
      </c>
    </row>
    <row r="14" spans="1:6" ht="90" x14ac:dyDescent="0.25">
      <c r="A14" s="15" t="s">
        <v>294</v>
      </c>
      <c r="B14" s="15"/>
      <c r="C14" s="2" t="s">
        <v>295</v>
      </c>
      <c r="D14" s="2" t="s">
        <v>298</v>
      </c>
      <c r="E14" s="2" t="s">
        <v>296</v>
      </c>
    </row>
    <row r="15" spans="1:6" ht="105" x14ac:dyDescent="0.25">
      <c r="A15" s="15" t="s">
        <v>297</v>
      </c>
      <c r="B15" s="15"/>
      <c r="C15" s="2" t="s">
        <v>299</v>
      </c>
      <c r="D15" s="2" t="s">
        <v>300</v>
      </c>
      <c r="E15" s="2" t="s">
        <v>301</v>
      </c>
    </row>
    <row r="16" spans="1:6" ht="90" x14ac:dyDescent="0.25">
      <c r="A16" s="15" t="s">
        <v>302</v>
      </c>
      <c r="B16" s="15"/>
      <c r="C16" s="2" t="s">
        <v>303</v>
      </c>
      <c r="D16" s="2" t="s">
        <v>304</v>
      </c>
      <c r="E16" s="2" t="s">
        <v>12</v>
      </c>
    </row>
    <row r="17" spans="1:5" ht="75" x14ac:dyDescent="0.25">
      <c r="A17" s="15" t="s">
        <v>305</v>
      </c>
      <c r="B17" s="15"/>
      <c r="C17" s="2" t="s">
        <v>308</v>
      </c>
      <c r="D17" s="2" t="s">
        <v>307</v>
      </c>
      <c r="E17" s="2" t="s">
        <v>306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16" workbookViewId="0">
      <selection activeCell="B60" sqref="B60"/>
    </sheetView>
  </sheetViews>
  <sheetFormatPr baseColWidth="10" defaultRowHeight="15" x14ac:dyDescent="0.25"/>
  <cols>
    <col min="1" max="1" width="51.28515625" bestFit="1" customWidth="1"/>
  </cols>
  <sheetData>
    <row r="1" spans="1:2" x14ac:dyDescent="0.25">
      <c r="A1" s="1" t="s">
        <v>3</v>
      </c>
      <c r="B1" t="s">
        <v>633</v>
      </c>
    </row>
    <row r="3" spans="1:2" x14ac:dyDescent="0.25">
      <c r="A3" s="2" t="s">
        <v>374</v>
      </c>
      <c r="B3" t="s">
        <v>634</v>
      </c>
    </row>
    <row r="4" spans="1:2" ht="60" x14ac:dyDescent="0.25">
      <c r="A4" s="2" t="s">
        <v>149</v>
      </c>
      <c r="B4" s="2" t="s">
        <v>149</v>
      </c>
    </row>
    <row r="5" spans="1:2" ht="165" x14ac:dyDescent="0.25">
      <c r="A5" s="2" t="s">
        <v>178</v>
      </c>
      <c r="B5" s="2" t="s">
        <v>178</v>
      </c>
    </row>
    <row r="6" spans="1:2" x14ac:dyDescent="0.25">
      <c r="A6" t="s">
        <v>10</v>
      </c>
      <c r="B6" s="3" t="s">
        <v>10</v>
      </c>
    </row>
    <row r="7" spans="1:2" ht="30" x14ac:dyDescent="0.25">
      <c r="A7" s="2" t="s">
        <v>367</v>
      </c>
      <c r="B7" t="s">
        <v>634</v>
      </c>
    </row>
    <row r="8" spans="1:2" x14ac:dyDescent="0.25">
      <c r="A8" t="s">
        <v>6</v>
      </c>
      <c r="B8" t="s">
        <v>635</v>
      </c>
    </row>
    <row r="9" spans="1:2" x14ac:dyDescent="0.25">
      <c r="A9" t="s">
        <v>7</v>
      </c>
      <c r="B9" s="3" t="s">
        <v>7</v>
      </c>
    </row>
    <row r="10" spans="1:2" x14ac:dyDescent="0.25">
      <c r="A10" t="s">
        <v>82</v>
      </c>
      <c r="B10" s="3" t="s">
        <v>82</v>
      </c>
    </row>
    <row r="11" spans="1:2" x14ac:dyDescent="0.25">
      <c r="A11" t="s">
        <v>206</v>
      </c>
      <c r="B11" s="3" t="s">
        <v>206</v>
      </c>
    </row>
    <row r="12" spans="1:2" x14ac:dyDescent="0.25">
      <c r="A12" t="s">
        <v>9</v>
      </c>
      <c r="B12" s="3" t="s">
        <v>9</v>
      </c>
    </row>
    <row r="13" spans="1:2" x14ac:dyDescent="0.25">
      <c r="A13" t="s">
        <v>132</v>
      </c>
      <c r="B13" t="s">
        <v>636</v>
      </c>
    </row>
    <row r="14" spans="1:2" x14ac:dyDescent="0.25">
      <c r="A14" t="s">
        <v>134</v>
      </c>
      <c r="B14" s="3" t="s">
        <v>636</v>
      </c>
    </row>
    <row r="15" spans="1:2" x14ac:dyDescent="0.25">
      <c r="A15" t="s">
        <v>136</v>
      </c>
      <c r="B15" s="3" t="s">
        <v>636</v>
      </c>
    </row>
    <row r="16" spans="1:2" x14ac:dyDescent="0.25">
      <c r="A16" t="s">
        <v>137</v>
      </c>
      <c r="B16" s="3" t="s">
        <v>636</v>
      </c>
    </row>
    <row r="17" spans="1:2" x14ac:dyDescent="0.25">
      <c r="A17" s="2" t="s">
        <v>133</v>
      </c>
      <c r="B17" s="3" t="s">
        <v>636</v>
      </c>
    </row>
    <row r="18" spans="1:2" x14ac:dyDescent="0.25">
      <c r="A18" t="s">
        <v>131</v>
      </c>
      <c r="B18" s="3" t="s">
        <v>636</v>
      </c>
    </row>
    <row r="19" spans="1:2" x14ac:dyDescent="0.25">
      <c r="A19" t="s">
        <v>130</v>
      </c>
      <c r="B19" s="3" t="s">
        <v>636</v>
      </c>
    </row>
    <row r="20" spans="1:2" x14ac:dyDescent="0.25">
      <c r="A20" t="s">
        <v>135</v>
      </c>
      <c r="B20" s="3" t="s">
        <v>636</v>
      </c>
    </row>
    <row r="21" spans="1:2" x14ac:dyDescent="0.25">
      <c r="A21" t="s">
        <v>81</v>
      </c>
      <c r="B21" s="3" t="s">
        <v>81</v>
      </c>
    </row>
    <row r="22" spans="1:2" x14ac:dyDescent="0.25">
      <c r="A22" s="2" t="s">
        <v>373</v>
      </c>
      <c r="B22" t="s">
        <v>634</v>
      </c>
    </row>
    <row r="23" spans="1:2" x14ac:dyDescent="0.25">
      <c r="A23" s="2" t="s">
        <v>371</v>
      </c>
      <c r="B23" s="3" t="s">
        <v>634</v>
      </c>
    </row>
    <row r="24" spans="1:2" x14ac:dyDescent="0.25">
      <c r="A24" s="2" t="s">
        <v>363</v>
      </c>
      <c r="B24" s="3" t="s">
        <v>634</v>
      </c>
    </row>
    <row r="25" spans="1:2" x14ac:dyDescent="0.25">
      <c r="A25" s="2" t="s">
        <v>368</v>
      </c>
      <c r="B25" s="3" t="s">
        <v>634</v>
      </c>
    </row>
    <row r="26" spans="1:2" x14ac:dyDescent="0.25">
      <c r="A26" s="2" t="s">
        <v>370</v>
      </c>
      <c r="B26" s="3" t="s">
        <v>634</v>
      </c>
    </row>
    <row r="27" spans="1:2" x14ac:dyDescent="0.25">
      <c r="A27" s="2" t="s">
        <v>376</v>
      </c>
      <c r="B27" s="3" t="s">
        <v>634</v>
      </c>
    </row>
    <row r="28" spans="1:2" x14ac:dyDescent="0.25">
      <c r="A28" s="2" t="s">
        <v>369</v>
      </c>
      <c r="B28" s="3" t="s">
        <v>634</v>
      </c>
    </row>
    <row r="29" spans="1:2" x14ac:dyDescent="0.25">
      <c r="A29" s="2" t="s">
        <v>364</v>
      </c>
      <c r="B29" s="3" t="s">
        <v>634</v>
      </c>
    </row>
    <row r="30" spans="1:2" x14ac:dyDescent="0.25">
      <c r="A30" s="2" t="s">
        <v>377</v>
      </c>
      <c r="B30" s="3" t="s">
        <v>634</v>
      </c>
    </row>
    <row r="31" spans="1:2" x14ac:dyDescent="0.25">
      <c r="A31" s="2" t="s">
        <v>372</v>
      </c>
      <c r="B31" s="3" t="s">
        <v>634</v>
      </c>
    </row>
    <row r="32" spans="1:2" x14ac:dyDescent="0.25">
      <c r="A32" s="2" t="s">
        <v>365</v>
      </c>
      <c r="B32" s="3" t="s">
        <v>634</v>
      </c>
    </row>
    <row r="33" spans="1:3" x14ac:dyDescent="0.25">
      <c r="A33" s="2" t="s">
        <v>366</v>
      </c>
      <c r="B33" s="3" t="s">
        <v>634</v>
      </c>
    </row>
    <row r="34" spans="1:3" x14ac:dyDescent="0.25">
      <c r="A34" s="2" t="s">
        <v>375</v>
      </c>
      <c r="B34" s="3" t="s">
        <v>634</v>
      </c>
    </row>
    <row r="35" spans="1:3" x14ac:dyDescent="0.25">
      <c r="A35" s="2" t="s">
        <v>362</v>
      </c>
      <c r="B35" s="3" t="s">
        <v>634</v>
      </c>
    </row>
    <row r="36" spans="1:3" x14ac:dyDescent="0.25">
      <c r="A36" t="s">
        <v>8</v>
      </c>
      <c r="B36" s="3" t="s">
        <v>8</v>
      </c>
    </row>
    <row r="37" spans="1:3" x14ac:dyDescent="0.25">
      <c r="A37" t="s">
        <v>99</v>
      </c>
      <c r="B37" s="3" t="s">
        <v>99</v>
      </c>
    </row>
    <row r="38" spans="1:3" x14ac:dyDescent="0.25">
      <c r="A38" t="s">
        <v>12</v>
      </c>
      <c r="B38" s="3" t="s">
        <v>12</v>
      </c>
    </row>
    <row r="39" spans="1:3" x14ac:dyDescent="0.25">
      <c r="A39" t="s">
        <v>80</v>
      </c>
      <c r="B39" s="3" t="s">
        <v>80</v>
      </c>
    </row>
    <row r="40" spans="1:3" x14ac:dyDescent="0.25">
      <c r="A40" t="s">
        <v>5</v>
      </c>
      <c r="B40" s="3" t="s">
        <v>5</v>
      </c>
    </row>
    <row r="41" spans="1:3" x14ac:dyDescent="0.25">
      <c r="A41" t="s">
        <v>4</v>
      </c>
      <c r="B41" s="3" t="s">
        <v>4</v>
      </c>
    </row>
    <row r="42" spans="1:3" x14ac:dyDescent="0.25">
      <c r="A42" t="s">
        <v>64</v>
      </c>
      <c r="B42" s="3" t="s">
        <v>64</v>
      </c>
    </row>
    <row r="43" spans="1:3" x14ac:dyDescent="0.25">
      <c r="A43" t="s">
        <v>114</v>
      </c>
      <c r="B43" s="3" t="s">
        <v>114</v>
      </c>
    </row>
    <row r="44" spans="1:3" x14ac:dyDescent="0.25">
      <c r="A44" t="s">
        <v>107</v>
      </c>
      <c r="B44" s="3" t="s">
        <v>107</v>
      </c>
    </row>
    <row r="45" spans="1:3" x14ac:dyDescent="0.25">
      <c r="A45" t="s">
        <v>121</v>
      </c>
      <c r="B45" s="3" t="s">
        <v>654</v>
      </c>
      <c r="C45" t="s">
        <v>653</v>
      </c>
    </row>
    <row r="46" spans="1:3" x14ac:dyDescent="0.25">
      <c r="A46" s="3" t="s">
        <v>127</v>
      </c>
      <c r="B46" s="3" t="s">
        <v>654</v>
      </c>
      <c r="C46" t="s">
        <v>649</v>
      </c>
    </row>
    <row r="47" spans="1:3" x14ac:dyDescent="0.25">
      <c r="A47" s="3" t="s">
        <v>119</v>
      </c>
      <c r="B47" s="3" t="s">
        <v>654</v>
      </c>
      <c r="C47" t="s">
        <v>652</v>
      </c>
    </row>
    <row r="48" spans="1:3" x14ac:dyDescent="0.25">
      <c r="A48" t="s">
        <v>115</v>
      </c>
      <c r="B48" s="3" t="s">
        <v>654</v>
      </c>
      <c r="C48" t="s">
        <v>647</v>
      </c>
    </row>
    <row r="49" spans="1:3" x14ac:dyDescent="0.25">
      <c r="A49" t="s">
        <v>123</v>
      </c>
      <c r="B49" s="3" t="s">
        <v>654</v>
      </c>
      <c r="C49" t="s">
        <v>648</v>
      </c>
    </row>
    <row r="50" spans="1:3" x14ac:dyDescent="0.25">
      <c r="A50" s="3" t="s">
        <v>120</v>
      </c>
      <c r="B50" s="3" t="s">
        <v>654</v>
      </c>
      <c r="C50" t="s">
        <v>651</v>
      </c>
    </row>
    <row r="51" spans="1:3" x14ac:dyDescent="0.25">
      <c r="A51" s="3" t="s">
        <v>125</v>
      </c>
      <c r="B51" s="3" t="s">
        <v>654</v>
      </c>
      <c r="C51" t="s">
        <v>650</v>
      </c>
    </row>
    <row r="52" spans="1:3" x14ac:dyDescent="0.25">
      <c r="A52" s="3" t="s">
        <v>126</v>
      </c>
      <c r="B52" s="3" t="s">
        <v>654</v>
      </c>
      <c r="C52" t="s">
        <v>649</v>
      </c>
    </row>
    <row r="53" spans="1:3" x14ac:dyDescent="0.25">
      <c r="A53" s="3" t="s">
        <v>118</v>
      </c>
      <c r="B53" s="3" t="s">
        <v>654</v>
      </c>
      <c r="C53" t="s">
        <v>649</v>
      </c>
    </row>
    <row r="54" spans="1:3" x14ac:dyDescent="0.25">
      <c r="A54" s="3" t="s">
        <v>124</v>
      </c>
      <c r="B54" s="3" t="s">
        <v>654</v>
      </c>
      <c r="C54" t="s">
        <v>648</v>
      </c>
    </row>
    <row r="55" spans="1:3" x14ac:dyDescent="0.25">
      <c r="A55" s="3" t="s">
        <v>116</v>
      </c>
      <c r="B55" s="3" t="s">
        <v>654</v>
      </c>
      <c r="C55" t="s">
        <v>646</v>
      </c>
    </row>
    <row r="56" spans="1:3" x14ac:dyDescent="0.25">
      <c r="A56" s="3" t="s">
        <v>128</v>
      </c>
      <c r="B56" s="3" t="s">
        <v>654</v>
      </c>
      <c r="C56" t="s">
        <v>648</v>
      </c>
    </row>
    <row r="57" spans="1:3" x14ac:dyDescent="0.25">
      <c r="A57" s="2" t="s">
        <v>122</v>
      </c>
      <c r="B57" s="3" t="s">
        <v>654</v>
      </c>
      <c r="C57" t="s">
        <v>647</v>
      </c>
    </row>
    <row r="58" spans="1:3" x14ac:dyDescent="0.25">
      <c r="A58" s="3" t="s">
        <v>117</v>
      </c>
      <c r="B58" s="3" t="s">
        <v>654</v>
      </c>
      <c r="C58" t="s">
        <v>646</v>
      </c>
    </row>
    <row r="59" spans="1:3" x14ac:dyDescent="0.25">
      <c r="A59" s="3" t="s">
        <v>129</v>
      </c>
      <c r="B59" s="3" t="s">
        <v>654</v>
      </c>
      <c r="C59" t="s">
        <v>645</v>
      </c>
    </row>
    <row r="60" spans="1:3" x14ac:dyDescent="0.25">
      <c r="A60" s="3" t="s">
        <v>34</v>
      </c>
      <c r="B60" s="3" t="s">
        <v>34</v>
      </c>
    </row>
    <row r="61" spans="1:3" x14ac:dyDescent="0.25">
      <c r="A61" s="3" t="s">
        <v>11</v>
      </c>
      <c r="B61" s="3" t="s">
        <v>11</v>
      </c>
    </row>
    <row r="62" spans="1:3" x14ac:dyDescent="0.25">
      <c r="A62" s="3" t="s">
        <v>207</v>
      </c>
      <c r="B62" s="3" t="s">
        <v>207</v>
      </c>
    </row>
    <row r="63" spans="1:3" x14ac:dyDescent="0.25">
      <c r="A63" s="3" t="s">
        <v>13</v>
      </c>
      <c r="B63" s="3" t="s">
        <v>13</v>
      </c>
    </row>
  </sheetData>
  <sortState ref="A3:A70">
    <sortCondition ref="A3:A70"/>
  </sortState>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4" sqref="B4"/>
    </sheetView>
  </sheetViews>
  <sheetFormatPr baseColWidth="10" defaultRowHeight="15" x14ac:dyDescent="0.25"/>
  <cols>
    <col min="1" max="1" width="11.42578125" style="19"/>
  </cols>
  <sheetData>
    <row r="1" spans="1:1" x14ac:dyDescent="0.25">
      <c r="A1" s="20" t="s">
        <v>14</v>
      </c>
    </row>
    <row r="3" spans="1:1" x14ac:dyDescent="0.25">
      <c r="A3" s="19" t="s">
        <v>219</v>
      </c>
    </row>
    <row r="4" spans="1:1" x14ac:dyDescent="0.25">
      <c r="A4" s="19" t="s">
        <v>220</v>
      </c>
    </row>
    <row r="5" spans="1:1" x14ac:dyDescent="0.25">
      <c r="A5" s="19" t="s">
        <v>221</v>
      </c>
    </row>
    <row r="6" spans="1:1" x14ac:dyDescent="0.25">
      <c r="A6" s="19" t="s">
        <v>222</v>
      </c>
    </row>
    <row r="7" spans="1:1" x14ac:dyDescent="0.25">
      <c r="A7" s="19" t="s">
        <v>223</v>
      </c>
    </row>
    <row r="8" spans="1:1" x14ac:dyDescent="0.25">
      <c r="A8" s="19" t="s">
        <v>224</v>
      </c>
    </row>
    <row r="9" spans="1:1" x14ac:dyDescent="0.25">
      <c r="A9" s="19" t="s">
        <v>225</v>
      </c>
    </row>
    <row r="10" spans="1:1" x14ac:dyDescent="0.25">
      <c r="A10" s="19" t="s">
        <v>226</v>
      </c>
    </row>
    <row r="11" spans="1:1" x14ac:dyDescent="0.25">
      <c r="A11" s="19" t="s">
        <v>227</v>
      </c>
    </row>
  </sheetData>
  <pageMargins left="0.7" right="0.7" top="0.75" bottom="0.75" header="0.3" footer="0.3"/>
  <pageSetup orientation="portrait" horizontalDpi="4294967294" verticalDpi="429496729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7" sqref="B7"/>
    </sheetView>
  </sheetViews>
  <sheetFormatPr baseColWidth="10" defaultColWidth="11.42578125" defaultRowHeight="15" x14ac:dyDescent="0.25"/>
  <cols>
    <col min="1" max="1" width="11.42578125" style="3"/>
    <col min="2" max="2" width="48.85546875" style="3" bestFit="1" customWidth="1"/>
    <col min="3" max="3" width="39.5703125" style="3" customWidth="1"/>
    <col min="4" max="4" width="15.7109375" style="3" bestFit="1" customWidth="1"/>
    <col min="5" max="5" width="31.85546875" style="3" bestFit="1" customWidth="1"/>
    <col min="6" max="16384" width="11.42578125" style="3"/>
  </cols>
  <sheetData>
    <row r="1" spans="1:5" ht="21" customHeight="1" x14ac:dyDescent="0.25">
      <c r="B1" s="108" t="s">
        <v>254</v>
      </c>
      <c r="C1" s="109"/>
      <c r="D1" s="109"/>
      <c r="E1" s="110"/>
    </row>
    <row r="2" spans="1:5" ht="21" customHeight="1" thickBot="1" x14ac:dyDescent="0.3">
      <c r="B2" s="111"/>
      <c r="C2" s="112"/>
      <c r="D2" s="112"/>
      <c r="E2" s="113"/>
    </row>
    <row r="3" spans="1:5" ht="15.75" thickBot="1" x14ac:dyDescent="0.3">
      <c r="B3" s="4" t="s">
        <v>253</v>
      </c>
      <c r="C3" s="4" t="s">
        <v>252</v>
      </c>
      <c r="D3" s="4" t="s">
        <v>251</v>
      </c>
      <c r="E3" s="4" t="s">
        <v>250</v>
      </c>
    </row>
    <row r="4" spans="1:5" x14ac:dyDescent="0.25">
      <c r="A4" s="104" t="s">
        <v>249</v>
      </c>
      <c r="B4" s="5" t="s">
        <v>248</v>
      </c>
      <c r="C4" s="5" t="s">
        <v>219</v>
      </c>
      <c r="D4" s="5">
        <v>3005282277</v>
      </c>
      <c r="E4" s="8" t="s">
        <v>247</v>
      </c>
    </row>
    <row r="5" spans="1:5" x14ac:dyDescent="0.25">
      <c r="A5" s="106"/>
      <c r="B5" s="6" t="s">
        <v>246</v>
      </c>
      <c r="C5" s="6" t="s">
        <v>220</v>
      </c>
      <c r="D5" s="6">
        <v>3214625563</v>
      </c>
      <c r="E5" s="9" t="s">
        <v>245</v>
      </c>
    </row>
    <row r="6" spans="1:5" x14ac:dyDescent="0.25">
      <c r="A6" s="106"/>
      <c r="B6" s="6" t="s">
        <v>244</v>
      </c>
      <c r="C6" s="6"/>
      <c r="D6" s="6"/>
      <c r="E6" s="6"/>
    </row>
    <row r="7" spans="1:5" x14ac:dyDescent="0.25">
      <c r="A7" s="106"/>
      <c r="B7" s="6" t="s">
        <v>243</v>
      </c>
      <c r="C7" s="6"/>
      <c r="D7" s="6"/>
      <c r="E7" s="6"/>
    </row>
    <row r="8" spans="1:5" x14ac:dyDescent="0.25">
      <c r="A8" s="106"/>
      <c r="B8" s="6" t="s">
        <v>242</v>
      </c>
      <c r="C8" s="6" t="s">
        <v>221</v>
      </c>
      <c r="D8" s="6">
        <v>3002134567</v>
      </c>
      <c r="E8" s="9" t="s">
        <v>241</v>
      </c>
    </row>
    <row r="9" spans="1:5" x14ac:dyDescent="0.25">
      <c r="A9" s="106"/>
      <c r="B9" s="6" t="s">
        <v>240</v>
      </c>
      <c r="C9" s="6" t="s">
        <v>222</v>
      </c>
      <c r="D9" s="6" t="s">
        <v>239</v>
      </c>
      <c r="E9" s="9" t="s">
        <v>238</v>
      </c>
    </row>
    <row r="10" spans="1:5" x14ac:dyDescent="0.25">
      <c r="A10" s="106"/>
      <c r="B10" s="6" t="s">
        <v>237</v>
      </c>
      <c r="C10" s="6" t="s">
        <v>223</v>
      </c>
      <c r="D10" s="6">
        <v>3102384830</v>
      </c>
      <c r="E10" s="9" t="s">
        <v>236</v>
      </c>
    </row>
    <row r="11" spans="1:5" x14ac:dyDescent="0.25">
      <c r="A11" s="107"/>
      <c r="B11" s="114" t="s">
        <v>235</v>
      </c>
      <c r="C11" s="10" t="s">
        <v>224</v>
      </c>
      <c r="D11" s="10">
        <v>3223112522</v>
      </c>
      <c r="E11" s="14" t="s">
        <v>234</v>
      </c>
    </row>
    <row r="12" spans="1:5" ht="15.75" thickBot="1" x14ac:dyDescent="0.3">
      <c r="A12" s="107"/>
      <c r="B12" s="115"/>
      <c r="C12" s="10" t="s">
        <v>225</v>
      </c>
      <c r="D12" s="10">
        <v>3115284600</v>
      </c>
      <c r="E12" s="14" t="s">
        <v>233</v>
      </c>
    </row>
    <row r="13" spans="1:5" x14ac:dyDescent="0.25">
      <c r="A13" s="104" t="s">
        <v>232</v>
      </c>
      <c r="B13" s="11" t="s">
        <v>231</v>
      </c>
      <c r="C13" s="11" t="s">
        <v>226</v>
      </c>
      <c r="D13" s="11">
        <v>3155751144</v>
      </c>
      <c r="E13" s="12" t="s">
        <v>230</v>
      </c>
    </row>
    <row r="14" spans="1:5" ht="15.75" thickBot="1" x14ac:dyDescent="0.3">
      <c r="A14" s="105"/>
      <c r="B14" s="7" t="s">
        <v>229</v>
      </c>
      <c r="C14" s="7" t="s">
        <v>227</v>
      </c>
      <c r="D14" s="7">
        <v>3108882338</v>
      </c>
      <c r="E14" s="13" t="s">
        <v>228</v>
      </c>
    </row>
  </sheetData>
  <mergeCells count="4">
    <mergeCell ref="A13:A14"/>
    <mergeCell ref="A4:A12"/>
    <mergeCell ref="B1:E2"/>
    <mergeCell ref="B11:B12"/>
  </mergeCells>
  <hyperlinks>
    <hyperlink ref="E4" r:id="rId1"/>
    <hyperlink ref="E5" r:id="rId2"/>
    <hyperlink ref="E13" r:id="rId3"/>
    <hyperlink ref="E14" r:id="rId4"/>
    <hyperlink ref="E9" r:id="rId5"/>
    <hyperlink ref="E12" r:id="rId6"/>
    <hyperlink ref="E11" r:id="rId7"/>
    <hyperlink ref="E8" r:id="rId8"/>
    <hyperlink ref="E10" r:id="rId9"/>
  </hyperlinks>
  <pageMargins left="0.7" right="0.7" top="0.75" bottom="0.75" header="0.3" footer="0.3"/>
  <pageSetup paperSize="9" orientation="portrait" r:id="rId1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4" workbookViewId="0">
      <selection activeCell="A22" sqref="A22"/>
    </sheetView>
  </sheetViews>
  <sheetFormatPr baseColWidth="10" defaultColWidth="11.42578125" defaultRowHeight="15" x14ac:dyDescent="0.25"/>
  <cols>
    <col min="1" max="1" width="48.85546875" style="3" bestFit="1" customWidth="1"/>
    <col min="2" max="2" width="39.5703125" style="3" customWidth="1"/>
    <col min="3" max="3" width="33.140625" style="3" bestFit="1" customWidth="1"/>
    <col min="4" max="16384" width="11.42578125" style="3"/>
  </cols>
  <sheetData>
    <row r="1" spans="1:3" ht="21" customHeight="1" x14ac:dyDescent="0.25">
      <c r="A1" s="108" t="s">
        <v>349</v>
      </c>
      <c r="B1" s="109"/>
      <c r="C1" s="110"/>
    </row>
    <row r="2" spans="1:3" ht="21" customHeight="1" thickBot="1" x14ac:dyDescent="0.3">
      <c r="A2" s="111"/>
      <c r="B2" s="112"/>
      <c r="C2" s="113"/>
    </row>
    <row r="6" spans="1:3" ht="15.75" thickBot="1" x14ac:dyDescent="0.3">
      <c r="A6" s="1" t="s">
        <v>351</v>
      </c>
    </row>
    <row r="7" spans="1:3" ht="15.75" thickBot="1" x14ac:dyDescent="0.3">
      <c r="A7" s="28" t="s">
        <v>253</v>
      </c>
      <c r="B7" s="28" t="s">
        <v>252</v>
      </c>
      <c r="C7" s="28" t="s">
        <v>250</v>
      </c>
    </row>
    <row r="8" spans="1:3" x14ac:dyDescent="0.25">
      <c r="A8" s="24" t="s">
        <v>248</v>
      </c>
      <c r="B8" s="24" t="s">
        <v>324</v>
      </c>
      <c r="C8" s="8" t="s">
        <v>341</v>
      </c>
    </row>
    <row r="9" spans="1:3" x14ac:dyDescent="0.25">
      <c r="A9" s="24" t="s">
        <v>248</v>
      </c>
      <c r="B9" s="24" t="s">
        <v>325</v>
      </c>
      <c r="C9" s="8" t="s">
        <v>342</v>
      </c>
    </row>
    <row r="10" spans="1:3" x14ac:dyDescent="0.25">
      <c r="A10" s="24" t="s">
        <v>248</v>
      </c>
      <c r="B10" s="24" t="s">
        <v>326</v>
      </c>
      <c r="C10" s="8" t="s">
        <v>344</v>
      </c>
    </row>
    <row r="11" spans="1:3" x14ac:dyDescent="0.25">
      <c r="A11" s="24" t="s">
        <v>248</v>
      </c>
      <c r="B11" s="24" t="s">
        <v>327</v>
      </c>
      <c r="C11" s="8" t="s">
        <v>343</v>
      </c>
    </row>
    <row r="12" spans="1:3" x14ac:dyDescent="0.25">
      <c r="A12" s="24" t="s">
        <v>248</v>
      </c>
      <c r="B12" s="24" t="s">
        <v>353</v>
      </c>
      <c r="C12" s="8" t="s">
        <v>354</v>
      </c>
    </row>
    <row r="13" spans="1:3" x14ac:dyDescent="0.25">
      <c r="A13" s="24" t="s">
        <v>248</v>
      </c>
      <c r="B13" s="24" t="s">
        <v>219</v>
      </c>
      <c r="C13" s="8" t="s">
        <v>247</v>
      </c>
    </row>
    <row r="14" spans="1:3" x14ac:dyDescent="0.25">
      <c r="A14" s="25" t="s">
        <v>246</v>
      </c>
      <c r="B14" s="25" t="s">
        <v>220</v>
      </c>
      <c r="C14" s="9" t="s">
        <v>245</v>
      </c>
    </row>
    <row r="15" spans="1:3" x14ac:dyDescent="0.25">
      <c r="A15" s="25" t="s">
        <v>246</v>
      </c>
      <c r="B15" s="25" t="s">
        <v>328</v>
      </c>
      <c r="C15" s="9" t="s">
        <v>346</v>
      </c>
    </row>
    <row r="16" spans="1:3" x14ac:dyDescent="0.25">
      <c r="A16" s="25" t="s">
        <v>246</v>
      </c>
      <c r="B16" s="25" t="s">
        <v>329</v>
      </c>
      <c r="C16" s="9" t="s">
        <v>330</v>
      </c>
    </row>
    <row r="17" spans="1:3" x14ac:dyDescent="0.25">
      <c r="A17" s="25" t="s">
        <v>244</v>
      </c>
      <c r="B17" s="25" t="s">
        <v>333</v>
      </c>
      <c r="C17" s="9" t="s">
        <v>334</v>
      </c>
    </row>
    <row r="18" spans="1:3" x14ac:dyDescent="0.25">
      <c r="A18" s="25" t="s">
        <v>244</v>
      </c>
      <c r="B18" s="25" t="s">
        <v>335</v>
      </c>
      <c r="C18" s="9" t="s">
        <v>336</v>
      </c>
    </row>
    <row r="19" spans="1:3" x14ac:dyDescent="0.25">
      <c r="A19" s="25" t="s">
        <v>243</v>
      </c>
      <c r="B19" s="25" t="s">
        <v>337</v>
      </c>
      <c r="C19" s="9" t="s">
        <v>348</v>
      </c>
    </row>
    <row r="20" spans="1:3" x14ac:dyDescent="0.25">
      <c r="A20" s="25" t="s">
        <v>242</v>
      </c>
      <c r="B20" s="25" t="s">
        <v>221</v>
      </c>
      <c r="C20" s="9" t="s">
        <v>241</v>
      </c>
    </row>
    <row r="21" spans="1:3" x14ac:dyDescent="0.25">
      <c r="A21" s="25" t="s">
        <v>240</v>
      </c>
      <c r="B21" s="25" t="s">
        <v>222</v>
      </c>
      <c r="C21" s="9" t="s">
        <v>238</v>
      </c>
    </row>
    <row r="22" spans="1:3" x14ac:dyDescent="0.25">
      <c r="A22" s="25" t="s">
        <v>237</v>
      </c>
      <c r="B22" s="25" t="s">
        <v>223</v>
      </c>
      <c r="C22" s="9" t="s">
        <v>236</v>
      </c>
    </row>
    <row r="23" spans="1:3" x14ac:dyDescent="0.25">
      <c r="A23" s="26" t="s">
        <v>235</v>
      </c>
      <c r="B23" s="27" t="s">
        <v>224</v>
      </c>
      <c r="C23" s="14" t="s">
        <v>234</v>
      </c>
    </row>
    <row r="24" spans="1:3" x14ac:dyDescent="0.25">
      <c r="A24" s="26" t="s">
        <v>235</v>
      </c>
      <c r="B24" s="27" t="s">
        <v>225</v>
      </c>
      <c r="C24" s="14" t="s">
        <v>233</v>
      </c>
    </row>
    <row r="26" spans="1:3" x14ac:dyDescent="0.25">
      <c r="A26" s="29" t="s">
        <v>350</v>
      </c>
    </row>
    <row r="27" spans="1:3" s="23" customFormat="1" x14ac:dyDescent="0.25">
      <c r="A27" s="21" t="s">
        <v>244</v>
      </c>
      <c r="B27" s="21" t="s">
        <v>331</v>
      </c>
      <c r="C27" s="22" t="s">
        <v>332</v>
      </c>
    </row>
    <row r="28" spans="1:3" s="23" customFormat="1" x14ac:dyDescent="0.25">
      <c r="A28" s="21" t="s">
        <v>243</v>
      </c>
      <c r="B28" s="21" t="s">
        <v>338</v>
      </c>
      <c r="C28" s="22" t="s">
        <v>345</v>
      </c>
    </row>
    <row r="29" spans="1:3" s="23" customFormat="1" x14ac:dyDescent="0.25">
      <c r="A29" s="21" t="s">
        <v>240</v>
      </c>
      <c r="B29" s="21" t="s">
        <v>352</v>
      </c>
      <c r="C29" s="22" t="s">
        <v>339</v>
      </c>
    </row>
    <row r="30" spans="1:3" s="23" customFormat="1" x14ac:dyDescent="0.25">
      <c r="A30" s="21" t="s">
        <v>237</v>
      </c>
      <c r="B30" s="21" t="s">
        <v>340</v>
      </c>
      <c r="C30" s="22" t="s">
        <v>347</v>
      </c>
    </row>
  </sheetData>
  <mergeCells count="1">
    <mergeCell ref="A1:C2"/>
  </mergeCells>
  <hyperlinks>
    <hyperlink ref="C13" r:id="rId1"/>
    <hyperlink ref="C8" r:id="rId2"/>
    <hyperlink ref="C9" r:id="rId3"/>
    <hyperlink ref="C10" r:id="rId4"/>
    <hyperlink ref="C11" r:id="rId5"/>
    <hyperlink ref="C14" r:id="rId6"/>
    <hyperlink ref="C21" r:id="rId7"/>
    <hyperlink ref="C24" r:id="rId8"/>
    <hyperlink ref="C23" r:id="rId9"/>
    <hyperlink ref="C20" r:id="rId10"/>
    <hyperlink ref="C22" r:id="rId11"/>
    <hyperlink ref="C18" r:id="rId12"/>
    <hyperlink ref="C17" r:id="rId13"/>
    <hyperlink ref="C16" r:id="rId14"/>
    <hyperlink ref="C29" r:id="rId15"/>
    <hyperlink ref="C30" r:id="rId16"/>
    <hyperlink ref="C28" r:id="rId17"/>
    <hyperlink ref="C27" r:id="rId18"/>
    <hyperlink ref="C15" r:id="rId19"/>
    <hyperlink ref="C19" r:id="rId20"/>
    <hyperlink ref="C12" r:id="rId21"/>
  </hyperlinks>
  <pageMargins left="0.7" right="0.7" top="0.75" bottom="0.75" header="0.3" footer="0.3"/>
  <pageSetup paperSize="9" orientation="portrait" r:id="rId2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workbookViewId="0">
      <selection activeCell="A4" sqref="A4"/>
    </sheetView>
  </sheetViews>
  <sheetFormatPr baseColWidth="10" defaultColWidth="11.42578125" defaultRowHeight="15" x14ac:dyDescent="0.25"/>
  <cols>
    <col min="1" max="1" width="62" style="3" customWidth="1"/>
    <col min="2" max="2" width="57.7109375" style="3" customWidth="1"/>
    <col min="3" max="16384" width="11.42578125" style="3"/>
  </cols>
  <sheetData>
    <row r="1" spans="1:2" ht="15.75" thickBot="1" x14ac:dyDescent="0.3">
      <c r="A1" s="30" t="s">
        <v>379</v>
      </c>
      <c r="B1" s="31" t="s">
        <v>385</v>
      </c>
    </row>
    <row r="2" spans="1:2" ht="30.75" thickBot="1" x14ac:dyDescent="0.3">
      <c r="A2" s="32" t="s">
        <v>380</v>
      </c>
      <c r="B2" s="33" t="s">
        <v>282</v>
      </c>
    </row>
    <row r="3" spans="1:2" ht="30" x14ac:dyDescent="0.25">
      <c r="A3" s="32" t="s">
        <v>381</v>
      </c>
      <c r="B3" s="33" t="s">
        <v>273</v>
      </c>
    </row>
    <row r="4" spans="1:2" ht="30" x14ac:dyDescent="0.25">
      <c r="A4" s="39" t="s">
        <v>381</v>
      </c>
      <c r="B4" s="34" t="s">
        <v>302</v>
      </c>
    </row>
    <row r="5" spans="1:2" ht="45.75" thickBot="1" x14ac:dyDescent="0.3">
      <c r="A5" s="36" t="s">
        <v>381</v>
      </c>
      <c r="B5" s="34" t="s">
        <v>289</v>
      </c>
    </row>
    <row r="6" spans="1:2" ht="45" x14ac:dyDescent="0.25">
      <c r="A6" s="32" t="s">
        <v>382</v>
      </c>
      <c r="B6" s="33" t="s">
        <v>286</v>
      </c>
    </row>
    <row r="7" spans="1:2" ht="30.75" thickBot="1" x14ac:dyDescent="0.3">
      <c r="A7" s="36" t="s">
        <v>382</v>
      </c>
      <c r="B7" s="35" t="s">
        <v>305</v>
      </c>
    </row>
    <row r="8" spans="1:2" ht="30.75" thickBot="1" x14ac:dyDescent="0.3">
      <c r="A8" s="37" t="s">
        <v>383</v>
      </c>
      <c r="B8" s="38" t="s">
        <v>278</v>
      </c>
    </row>
    <row r="9" spans="1:2" ht="30" x14ac:dyDescent="0.25">
      <c r="A9" s="32" t="s">
        <v>384</v>
      </c>
      <c r="B9" s="33" t="s">
        <v>386</v>
      </c>
    </row>
    <row r="10" spans="1:2" ht="60" x14ac:dyDescent="0.25">
      <c r="A10" s="39" t="s">
        <v>384</v>
      </c>
      <c r="B10" s="34" t="s">
        <v>389</v>
      </c>
    </row>
    <row r="11" spans="1:2" ht="30.75" thickBot="1" x14ac:dyDescent="0.3">
      <c r="A11" s="36" t="s">
        <v>384</v>
      </c>
      <c r="B11" s="34"/>
    </row>
    <row r="12" spans="1:2" ht="30" x14ac:dyDescent="0.25">
      <c r="A12" s="39" t="s">
        <v>384</v>
      </c>
      <c r="B12" s="34" t="s">
        <v>275</v>
      </c>
    </row>
    <row r="13" spans="1:2" ht="30.75" thickBot="1" x14ac:dyDescent="0.3">
      <c r="A13" s="36" t="s">
        <v>384</v>
      </c>
      <c r="B13" s="35" t="s">
        <v>294</v>
      </c>
    </row>
  </sheetData>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E7" sqref="E7"/>
    </sheetView>
  </sheetViews>
  <sheetFormatPr baseColWidth="10" defaultRowHeight="15" x14ac:dyDescent="0.25"/>
  <cols>
    <col min="1" max="1" width="14.5703125" customWidth="1"/>
    <col min="2" max="2" width="23" customWidth="1"/>
    <col min="5" max="5" width="14.28515625" customWidth="1"/>
    <col min="6" max="6" width="19.42578125" customWidth="1"/>
    <col min="7" max="7" width="13.42578125" customWidth="1"/>
  </cols>
  <sheetData>
    <row r="1" spans="1:7" ht="30" x14ac:dyDescent="0.25">
      <c r="A1" s="116" t="s">
        <v>701</v>
      </c>
      <c r="B1" s="116" t="s">
        <v>0</v>
      </c>
      <c r="C1" s="116" t="s">
        <v>696</v>
      </c>
      <c r="D1" s="116" t="s">
        <v>697</v>
      </c>
      <c r="E1" s="116" t="s">
        <v>698</v>
      </c>
      <c r="F1" s="116" t="s">
        <v>699</v>
      </c>
      <c r="G1" s="116" t="s">
        <v>700</v>
      </c>
    </row>
    <row r="2" spans="1:7" s="3" customFormat="1" ht="214.5" customHeight="1" x14ac:dyDescent="0.25">
      <c r="A2" s="117" t="s">
        <v>702</v>
      </c>
      <c r="B2" s="117" t="s">
        <v>719</v>
      </c>
      <c r="C2" s="117" t="s">
        <v>720</v>
      </c>
      <c r="D2" s="117" t="s">
        <v>721</v>
      </c>
      <c r="E2" s="117" t="s">
        <v>722</v>
      </c>
      <c r="F2" s="117" t="s">
        <v>723</v>
      </c>
      <c r="G2" s="117" t="s">
        <v>724</v>
      </c>
    </row>
    <row r="3" spans="1:7" ht="54" customHeight="1" x14ac:dyDescent="0.25">
      <c r="A3" s="118" t="s">
        <v>702</v>
      </c>
      <c r="B3" s="119" t="s">
        <v>718</v>
      </c>
      <c r="C3" s="117" t="s">
        <v>704</v>
      </c>
      <c r="D3" s="118" t="s">
        <v>711</v>
      </c>
      <c r="E3" s="118" t="s">
        <v>723</v>
      </c>
      <c r="F3" s="118" t="s">
        <v>738</v>
      </c>
      <c r="G3" s="118" t="s">
        <v>726</v>
      </c>
    </row>
    <row r="4" spans="1:7" ht="87" customHeight="1" x14ac:dyDescent="0.25">
      <c r="A4" s="118" t="s">
        <v>702</v>
      </c>
      <c r="B4" s="118" t="s">
        <v>703</v>
      </c>
      <c r="C4" s="117" t="s">
        <v>705</v>
      </c>
      <c r="D4" s="118" t="s">
        <v>712</v>
      </c>
      <c r="E4" s="118" t="s">
        <v>738</v>
      </c>
      <c r="F4" s="118" t="s">
        <v>729</v>
      </c>
      <c r="G4" s="118" t="s">
        <v>724</v>
      </c>
    </row>
    <row r="5" spans="1:7" ht="65.25" customHeight="1" x14ac:dyDescent="0.25">
      <c r="A5" s="118" t="s">
        <v>702</v>
      </c>
      <c r="B5" s="118" t="s">
        <v>703</v>
      </c>
      <c r="C5" s="118" t="s">
        <v>706</v>
      </c>
      <c r="D5" s="118" t="s">
        <v>737</v>
      </c>
      <c r="E5" s="118" t="s">
        <v>725</v>
      </c>
      <c r="F5" s="118" t="s">
        <v>727</v>
      </c>
      <c r="G5" s="118" t="s">
        <v>726</v>
      </c>
    </row>
    <row r="6" spans="1:7" ht="93.75" customHeight="1" x14ac:dyDescent="0.25">
      <c r="A6" s="118" t="s">
        <v>702</v>
      </c>
      <c r="B6" s="118" t="s">
        <v>703</v>
      </c>
      <c r="C6" s="118" t="s">
        <v>728</v>
      </c>
      <c r="D6" s="118" t="s">
        <v>713</v>
      </c>
      <c r="E6" s="118" t="s">
        <v>725</v>
      </c>
      <c r="F6" s="118" t="s">
        <v>729</v>
      </c>
      <c r="G6" s="118" t="s">
        <v>726</v>
      </c>
    </row>
    <row r="7" spans="1:7" ht="57" customHeight="1" x14ac:dyDescent="0.25">
      <c r="A7" s="118" t="s">
        <v>702</v>
      </c>
      <c r="B7" s="118" t="s">
        <v>703</v>
      </c>
      <c r="C7" s="118" t="s">
        <v>730</v>
      </c>
      <c r="D7" s="118" t="s">
        <v>714</v>
      </c>
      <c r="E7" s="118" t="s">
        <v>722</v>
      </c>
      <c r="F7" s="118" t="s">
        <v>727</v>
      </c>
      <c r="G7" s="118" t="s">
        <v>726</v>
      </c>
    </row>
    <row r="8" spans="1:7" ht="57" customHeight="1" x14ac:dyDescent="0.25">
      <c r="A8" s="118" t="s">
        <v>702</v>
      </c>
      <c r="B8" s="118" t="s">
        <v>703</v>
      </c>
      <c r="C8" s="118" t="s">
        <v>707</v>
      </c>
      <c r="D8" s="118" t="s">
        <v>715</v>
      </c>
      <c r="E8" s="118" t="s">
        <v>727</v>
      </c>
      <c r="F8" s="118" t="s">
        <v>731</v>
      </c>
      <c r="G8" s="118" t="s">
        <v>726</v>
      </c>
    </row>
    <row r="9" spans="1:7" ht="50.25" customHeight="1" x14ac:dyDescent="0.25">
      <c r="A9" s="118" t="s">
        <v>702</v>
      </c>
      <c r="B9" s="118" t="s">
        <v>703</v>
      </c>
      <c r="C9" s="118" t="s">
        <v>708</v>
      </c>
      <c r="D9" s="118" t="s">
        <v>716</v>
      </c>
      <c r="E9" s="118" t="s">
        <v>731</v>
      </c>
      <c r="F9" s="118" t="s">
        <v>732</v>
      </c>
      <c r="G9" s="118" t="s">
        <v>726</v>
      </c>
    </row>
    <row r="10" spans="1:7" ht="45" x14ac:dyDescent="0.25">
      <c r="A10" s="118" t="s">
        <v>702</v>
      </c>
      <c r="B10" s="118" t="s">
        <v>703</v>
      </c>
      <c r="C10" s="118" t="s">
        <v>709</v>
      </c>
      <c r="D10" s="118" t="s">
        <v>715</v>
      </c>
      <c r="E10" s="118" t="s">
        <v>733</v>
      </c>
      <c r="F10" s="118" t="s">
        <v>734</v>
      </c>
      <c r="G10" s="118" t="s">
        <v>726</v>
      </c>
    </row>
    <row r="11" spans="1:7" ht="45" x14ac:dyDescent="0.25">
      <c r="A11" s="118" t="s">
        <v>702</v>
      </c>
      <c r="B11" s="118" t="s">
        <v>703</v>
      </c>
      <c r="C11" s="118" t="s">
        <v>710</v>
      </c>
      <c r="D11" s="118" t="s">
        <v>717</v>
      </c>
      <c r="E11" s="118" t="s">
        <v>735</v>
      </c>
      <c r="F11" s="118" t="s">
        <v>736</v>
      </c>
      <c r="G11" s="118" t="s">
        <v>726</v>
      </c>
    </row>
    <row r="12" spans="1:7" x14ac:dyDescent="0.25">
      <c r="A12" s="2"/>
      <c r="B12" s="2"/>
      <c r="C12" s="2"/>
      <c r="D12" s="2"/>
      <c r="E12" s="60"/>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row r="29" spans="1:7" x14ac:dyDescent="0.25">
      <c r="A29" s="2"/>
      <c r="B29" s="2"/>
      <c r="C29" s="2"/>
      <c r="D29" s="2"/>
      <c r="E29" s="2"/>
      <c r="F29" s="2"/>
      <c r="G29"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3"/>
  <sheetViews>
    <sheetView workbookViewId="0">
      <selection activeCell="A6" sqref="A6"/>
    </sheetView>
  </sheetViews>
  <sheetFormatPr baseColWidth="10" defaultRowHeight="15" x14ac:dyDescent="0.25"/>
  <cols>
    <col min="1" max="2" width="30.42578125" bestFit="1" customWidth="1"/>
    <col min="5" max="5" width="30.42578125" bestFit="1" customWidth="1"/>
  </cols>
  <sheetData>
    <row r="2" spans="1:7" x14ac:dyDescent="0.25">
      <c r="A2" t="s">
        <v>691</v>
      </c>
      <c r="B2" t="s">
        <v>692</v>
      </c>
      <c r="E2" t="s">
        <v>693</v>
      </c>
    </row>
    <row r="3" spans="1:7" x14ac:dyDescent="0.25">
      <c r="A3" t="s">
        <v>186</v>
      </c>
      <c r="B3" t="s">
        <v>186</v>
      </c>
      <c r="C3" s="3">
        <f t="shared" ref="C3:C47" si="0">IF(A3=B3,1,0)</f>
        <v>1</v>
      </c>
      <c r="E3" s="3" t="s">
        <v>186</v>
      </c>
      <c r="F3" s="3">
        <f>IF(B3=E3,1,0)</f>
        <v>1</v>
      </c>
    </row>
    <row r="4" spans="1:7" s="103" customFormat="1" x14ac:dyDescent="0.25">
      <c r="A4" s="103" t="s">
        <v>427</v>
      </c>
      <c r="B4" s="103" t="s">
        <v>427</v>
      </c>
      <c r="C4" s="103">
        <f t="shared" si="0"/>
        <v>1</v>
      </c>
      <c r="F4" s="103">
        <f t="shared" ref="F4:F47" si="1">IF(B4=E4,1,0)</f>
        <v>0</v>
      </c>
      <c r="G4" s="103" t="s">
        <v>694</v>
      </c>
    </row>
    <row r="5" spans="1:7" x14ac:dyDescent="0.25">
      <c r="A5" t="s">
        <v>195</v>
      </c>
      <c r="B5" t="s">
        <v>195</v>
      </c>
      <c r="C5" s="3">
        <f t="shared" si="0"/>
        <v>1</v>
      </c>
      <c r="E5" s="3" t="s">
        <v>195</v>
      </c>
      <c r="F5" s="3">
        <f t="shared" si="1"/>
        <v>1</v>
      </c>
    </row>
    <row r="6" spans="1:7" x14ac:dyDescent="0.25">
      <c r="A6" t="s">
        <v>198</v>
      </c>
      <c r="B6" t="s">
        <v>198</v>
      </c>
      <c r="C6" s="3">
        <f t="shared" si="0"/>
        <v>1</v>
      </c>
      <c r="E6" s="3" t="s">
        <v>198</v>
      </c>
      <c r="F6" s="3">
        <f t="shared" si="1"/>
        <v>1</v>
      </c>
    </row>
    <row r="7" spans="1:7" x14ac:dyDescent="0.25">
      <c r="A7" t="s">
        <v>450</v>
      </c>
      <c r="B7" t="s">
        <v>450</v>
      </c>
      <c r="C7" s="3">
        <f t="shared" si="0"/>
        <v>1</v>
      </c>
      <c r="E7" s="3" t="s">
        <v>450</v>
      </c>
      <c r="F7" s="3">
        <f t="shared" si="1"/>
        <v>1</v>
      </c>
    </row>
    <row r="8" spans="1:7" x14ac:dyDescent="0.25">
      <c r="A8" t="s">
        <v>630</v>
      </c>
      <c r="B8" t="s">
        <v>630</v>
      </c>
      <c r="C8" s="3">
        <f t="shared" si="0"/>
        <v>1</v>
      </c>
      <c r="E8" s="3" t="s">
        <v>630</v>
      </c>
      <c r="F8" s="3">
        <f t="shared" si="1"/>
        <v>1</v>
      </c>
    </row>
    <row r="9" spans="1:7" x14ac:dyDescent="0.25">
      <c r="A9" t="s">
        <v>309</v>
      </c>
      <c r="B9" t="s">
        <v>309</v>
      </c>
      <c r="C9" s="3">
        <f t="shared" si="0"/>
        <v>1</v>
      </c>
      <c r="E9" s="3" t="s">
        <v>309</v>
      </c>
      <c r="F9" s="3">
        <f t="shared" si="1"/>
        <v>1</v>
      </c>
    </row>
    <row r="10" spans="1:7" x14ac:dyDescent="0.25">
      <c r="A10" t="s">
        <v>430</v>
      </c>
      <c r="B10" t="s">
        <v>430</v>
      </c>
      <c r="C10" s="3">
        <f t="shared" si="0"/>
        <v>1</v>
      </c>
      <c r="E10" s="3" t="s">
        <v>430</v>
      </c>
      <c r="F10" s="3">
        <f t="shared" si="1"/>
        <v>1</v>
      </c>
    </row>
    <row r="11" spans="1:7" x14ac:dyDescent="0.25">
      <c r="A11" t="s">
        <v>431</v>
      </c>
      <c r="B11" t="s">
        <v>431</v>
      </c>
      <c r="C11" s="3">
        <f t="shared" si="0"/>
        <v>1</v>
      </c>
      <c r="E11" s="3" t="s">
        <v>431</v>
      </c>
      <c r="F11" s="3">
        <f t="shared" si="1"/>
        <v>1</v>
      </c>
    </row>
    <row r="12" spans="1:7" x14ac:dyDescent="0.25">
      <c r="A12" t="s">
        <v>145</v>
      </c>
      <c r="B12" t="s">
        <v>145</v>
      </c>
      <c r="C12" s="3">
        <f t="shared" si="0"/>
        <v>1</v>
      </c>
      <c r="E12" s="3" t="s">
        <v>145</v>
      </c>
      <c r="F12" s="3">
        <f t="shared" si="1"/>
        <v>1</v>
      </c>
    </row>
    <row r="13" spans="1:7" x14ac:dyDescent="0.25">
      <c r="A13" t="s">
        <v>71</v>
      </c>
      <c r="B13" t="s">
        <v>71</v>
      </c>
      <c r="C13" s="3">
        <f t="shared" si="0"/>
        <v>1</v>
      </c>
      <c r="E13" s="3" t="s">
        <v>71</v>
      </c>
      <c r="F13" s="3">
        <f t="shared" si="1"/>
        <v>1</v>
      </c>
    </row>
    <row r="14" spans="1:7" x14ac:dyDescent="0.25">
      <c r="A14" t="s">
        <v>76</v>
      </c>
      <c r="B14" t="s">
        <v>76</v>
      </c>
      <c r="C14" s="3">
        <f t="shared" si="0"/>
        <v>1</v>
      </c>
      <c r="E14" s="3" t="s">
        <v>76</v>
      </c>
      <c r="F14" s="3">
        <f t="shared" si="1"/>
        <v>1</v>
      </c>
    </row>
    <row r="15" spans="1:7" x14ac:dyDescent="0.25">
      <c r="A15" t="s">
        <v>77</v>
      </c>
      <c r="B15" t="s">
        <v>77</v>
      </c>
      <c r="C15" s="3">
        <f t="shared" si="0"/>
        <v>1</v>
      </c>
      <c r="E15" s="3" t="s">
        <v>77</v>
      </c>
      <c r="F15" s="3">
        <f t="shared" si="1"/>
        <v>1</v>
      </c>
    </row>
    <row r="16" spans="1:7" x14ac:dyDescent="0.25">
      <c r="A16" t="s">
        <v>79</v>
      </c>
      <c r="B16" t="s">
        <v>79</v>
      </c>
      <c r="C16" s="3">
        <f t="shared" si="0"/>
        <v>1</v>
      </c>
      <c r="E16" s="3" t="s">
        <v>79</v>
      </c>
      <c r="F16" s="3">
        <f t="shared" si="1"/>
        <v>1</v>
      </c>
    </row>
    <row r="17" spans="1:6" x14ac:dyDescent="0.25">
      <c r="A17" t="s">
        <v>83</v>
      </c>
      <c r="B17" t="s">
        <v>83</v>
      </c>
      <c r="C17" s="3">
        <f t="shared" si="0"/>
        <v>1</v>
      </c>
      <c r="E17" s="3" t="s">
        <v>83</v>
      </c>
      <c r="F17" s="3">
        <f t="shared" si="1"/>
        <v>1</v>
      </c>
    </row>
    <row r="18" spans="1:6" x14ac:dyDescent="0.25">
      <c r="A18" t="s">
        <v>84</v>
      </c>
      <c r="B18" t="s">
        <v>84</v>
      </c>
      <c r="C18" s="3">
        <f t="shared" si="0"/>
        <v>1</v>
      </c>
      <c r="E18" s="3" t="s">
        <v>84</v>
      </c>
      <c r="F18" s="3">
        <f t="shared" si="1"/>
        <v>1</v>
      </c>
    </row>
    <row r="19" spans="1:6" x14ac:dyDescent="0.25">
      <c r="A19" t="s">
        <v>85</v>
      </c>
      <c r="B19" t="s">
        <v>85</v>
      </c>
      <c r="C19" s="3">
        <f t="shared" si="0"/>
        <v>1</v>
      </c>
      <c r="E19" s="3" t="s">
        <v>85</v>
      </c>
      <c r="F19" s="3">
        <f t="shared" si="1"/>
        <v>1</v>
      </c>
    </row>
    <row r="20" spans="1:6" x14ac:dyDescent="0.25">
      <c r="A20" t="s">
        <v>89</v>
      </c>
      <c r="B20" t="s">
        <v>89</v>
      </c>
      <c r="C20" s="3">
        <f t="shared" si="0"/>
        <v>1</v>
      </c>
      <c r="E20" s="3" t="s">
        <v>89</v>
      </c>
      <c r="F20" s="3">
        <f t="shared" si="1"/>
        <v>1</v>
      </c>
    </row>
    <row r="21" spans="1:6" x14ac:dyDescent="0.25">
      <c r="A21" t="s">
        <v>90</v>
      </c>
      <c r="B21" t="s">
        <v>90</v>
      </c>
      <c r="C21" s="3">
        <f t="shared" si="0"/>
        <v>1</v>
      </c>
      <c r="E21" s="3" t="s">
        <v>90</v>
      </c>
      <c r="F21" s="3">
        <f t="shared" si="1"/>
        <v>1</v>
      </c>
    </row>
    <row r="22" spans="1:6" x14ac:dyDescent="0.25">
      <c r="A22" t="s">
        <v>91</v>
      </c>
      <c r="B22" t="s">
        <v>91</v>
      </c>
      <c r="C22" s="3">
        <f t="shared" si="0"/>
        <v>1</v>
      </c>
      <c r="E22" s="3" t="s">
        <v>91</v>
      </c>
      <c r="F22" s="3">
        <f t="shared" si="1"/>
        <v>1</v>
      </c>
    </row>
    <row r="23" spans="1:6" x14ac:dyDescent="0.25">
      <c r="A23" t="s">
        <v>433</v>
      </c>
      <c r="B23" t="s">
        <v>433</v>
      </c>
      <c r="C23" s="3">
        <f t="shared" si="0"/>
        <v>1</v>
      </c>
      <c r="E23" s="3" t="s">
        <v>433</v>
      </c>
      <c r="F23" s="3">
        <f t="shared" si="1"/>
        <v>1</v>
      </c>
    </row>
    <row r="24" spans="1:6" x14ac:dyDescent="0.25">
      <c r="A24" t="s">
        <v>92</v>
      </c>
      <c r="B24" t="s">
        <v>92</v>
      </c>
      <c r="C24" s="3">
        <f t="shared" si="0"/>
        <v>1</v>
      </c>
      <c r="E24" s="3" t="s">
        <v>92</v>
      </c>
      <c r="F24" s="3">
        <f t="shared" si="1"/>
        <v>1</v>
      </c>
    </row>
    <row r="25" spans="1:6" x14ac:dyDescent="0.25">
      <c r="A25" t="s">
        <v>93</v>
      </c>
      <c r="B25" t="s">
        <v>93</v>
      </c>
      <c r="C25" s="3">
        <f t="shared" si="0"/>
        <v>1</v>
      </c>
      <c r="E25" s="3" t="s">
        <v>93</v>
      </c>
      <c r="F25" s="3">
        <f t="shared" si="1"/>
        <v>1</v>
      </c>
    </row>
    <row r="26" spans="1:6" x14ac:dyDescent="0.25">
      <c r="A26" t="s">
        <v>94</v>
      </c>
      <c r="B26" t="s">
        <v>94</v>
      </c>
      <c r="C26" s="3">
        <f t="shared" si="0"/>
        <v>1</v>
      </c>
      <c r="E26" s="3" t="s">
        <v>94</v>
      </c>
      <c r="F26" s="3">
        <f t="shared" si="1"/>
        <v>1</v>
      </c>
    </row>
    <row r="27" spans="1:6" x14ac:dyDescent="0.25">
      <c r="A27" t="s">
        <v>95</v>
      </c>
      <c r="B27" t="s">
        <v>95</v>
      </c>
      <c r="C27" s="3">
        <f t="shared" si="0"/>
        <v>1</v>
      </c>
      <c r="E27" s="3" t="s">
        <v>95</v>
      </c>
      <c r="F27" s="3">
        <f t="shared" si="1"/>
        <v>1</v>
      </c>
    </row>
    <row r="28" spans="1:6" x14ac:dyDescent="0.25">
      <c r="A28" t="s">
        <v>97</v>
      </c>
      <c r="B28" t="s">
        <v>97</v>
      </c>
      <c r="C28" s="3">
        <f t="shared" si="0"/>
        <v>1</v>
      </c>
      <c r="E28" s="3" t="s">
        <v>97</v>
      </c>
      <c r="F28" s="3">
        <f t="shared" si="1"/>
        <v>1</v>
      </c>
    </row>
    <row r="29" spans="1:6" x14ac:dyDescent="0.25">
      <c r="A29" t="s">
        <v>68</v>
      </c>
      <c r="B29" t="s">
        <v>68</v>
      </c>
      <c r="C29" s="3">
        <f t="shared" si="0"/>
        <v>1</v>
      </c>
      <c r="E29" s="3" t="s">
        <v>68</v>
      </c>
      <c r="F29" s="3">
        <f t="shared" si="1"/>
        <v>1</v>
      </c>
    </row>
    <row r="30" spans="1:6" x14ac:dyDescent="0.25">
      <c r="A30" t="s">
        <v>104</v>
      </c>
      <c r="B30" t="s">
        <v>104</v>
      </c>
      <c r="C30" s="3">
        <f t="shared" si="0"/>
        <v>1</v>
      </c>
      <c r="E30" s="3" t="s">
        <v>104</v>
      </c>
      <c r="F30" s="3">
        <f t="shared" si="1"/>
        <v>1</v>
      </c>
    </row>
    <row r="31" spans="1:6" x14ac:dyDescent="0.25">
      <c r="A31" t="s">
        <v>436</v>
      </c>
      <c r="B31" t="s">
        <v>436</v>
      </c>
      <c r="C31" s="3">
        <f t="shared" si="0"/>
        <v>1</v>
      </c>
      <c r="E31" s="3" t="s">
        <v>436</v>
      </c>
      <c r="F31" s="3">
        <f t="shared" si="1"/>
        <v>1</v>
      </c>
    </row>
    <row r="32" spans="1:6" x14ac:dyDescent="0.25">
      <c r="A32" t="s">
        <v>437</v>
      </c>
      <c r="B32" t="s">
        <v>437</v>
      </c>
      <c r="C32" s="3">
        <f t="shared" si="0"/>
        <v>1</v>
      </c>
      <c r="E32" s="3" t="s">
        <v>437</v>
      </c>
      <c r="F32" s="3">
        <f t="shared" si="1"/>
        <v>1</v>
      </c>
    </row>
    <row r="33" spans="1:7" x14ac:dyDescent="0.25">
      <c r="A33" t="s">
        <v>108</v>
      </c>
      <c r="B33" t="s">
        <v>108</v>
      </c>
      <c r="C33" s="3">
        <f t="shared" si="0"/>
        <v>1</v>
      </c>
      <c r="E33" s="3" t="s">
        <v>108</v>
      </c>
      <c r="F33" s="3">
        <f t="shared" si="1"/>
        <v>1</v>
      </c>
    </row>
    <row r="34" spans="1:7" x14ac:dyDescent="0.25">
      <c r="A34" t="s">
        <v>110</v>
      </c>
      <c r="B34" t="s">
        <v>110</v>
      </c>
      <c r="C34" s="3">
        <f t="shared" si="0"/>
        <v>1</v>
      </c>
      <c r="E34" s="3" t="s">
        <v>110</v>
      </c>
      <c r="F34" s="3">
        <f t="shared" si="1"/>
        <v>1</v>
      </c>
    </row>
    <row r="35" spans="1:7" x14ac:dyDescent="0.25">
      <c r="A35" t="s">
        <v>66</v>
      </c>
      <c r="B35" t="s">
        <v>66</v>
      </c>
      <c r="C35" s="3">
        <f t="shared" si="0"/>
        <v>1</v>
      </c>
      <c r="E35" s="3" t="s">
        <v>66</v>
      </c>
      <c r="F35" s="3">
        <f t="shared" si="1"/>
        <v>1</v>
      </c>
    </row>
    <row r="36" spans="1:7" x14ac:dyDescent="0.25">
      <c r="A36" t="s">
        <v>67</v>
      </c>
      <c r="B36" t="s">
        <v>67</v>
      </c>
      <c r="C36" s="3">
        <f t="shared" si="0"/>
        <v>1</v>
      </c>
      <c r="E36" s="3" t="s">
        <v>67</v>
      </c>
      <c r="F36" s="3">
        <f t="shared" si="1"/>
        <v>1</v>
      </c>
    </row>
    <row r="37" spans="1:7" x14ac:dyDescent="0.25">
      <c r="A37" t="s">
        <v>69</v>
      </c>
      <c r="B37" t="s">
        <v>69</v>
      </c>
      <c r="C37" s="3">
        <f t="shared" si="0"/>
        <v>1</v>
      </c>
      <c r="E37" s="3" t="s">
        <v>69</v>
      </c>
      <c r="F37" s="3">
        <f t="shared" si="1"/>
        <v>1</v>
      </c>
    </row>
    <row r="38" spans="1:7" x14ac:dyDescent="0.25">
      <c r="A38" t="s">
        <v>74</v>
      </c>
      <c r="B38" t="s">
        <v>74</v>
      </c>
      <c r="C38" s="3">
        <f t="shared" si="0"/>
        <v>1</v>
      </c>
      <c r="E38" s="3" t="s">
        <v>74</v>
      </c>
      <c r="F38" s="3">
        <f t="shared" si="1"/>
        <v>1</v>
      </c>
    </row>
    <row r="39" spans="1:7" x14ac:dyDescent="0.25">
      <c r="A39" t="s">
        <v>70</v>
      </c>
      <c r="B39" t="s">
        <v>70</v>
      </c>
      <c r="C39" s="3">
        <f t="shared" si="0"/>
        <v>1</v>
      </c>
      <c r="E39" s="3" t="s">
        <v>70</v>
      </c>
      <c r="F39" s="3">
        <f t="shared" si="1"/>
        <v>1</v>
      </c>
    </row>
    <row r="40" spans="1:7" x14ac:dyDescent="0.25">
      <c r="A40" t="s">
        <v>144</v>
      </c>
      <c r="B40" t="s">
        <v>144</v>
      </c>
      <c r="C40" s="3">
        <f t="shared" si="0"/>
        <v>1</v>
      </c>
      <c r="E40" s="3" t="s">
        <v>144</v>
      </c>
      <c r="F40" s="3">
        <f t="shared" si="1"/>
        <v>1</v>
      </c>
    </row>
    <row r="41" spans="1:7" s="103" customFormat="1" x14ac:dyDescent="0.25">
      <c r="A41" s="103" t="s">
        <v>146</v>
      </c>
      <c r="B41" s="103" t="s">
        <v>146</v>
      </c>
      <c r="C41" s="103">
        <f t="shared" si="0"/>
        <v>1</v>
      </c>
      <c r="F41" s="103">
        <f t="shared" si="1"/>
        <v>0</v>
      </c>
      <c r="G41" s="103" t="s">
        <v>695</v>
      </c>
    </row>
    <row r="42" spans="1:7" x14ac:dyDescent="0.25">
      <c r="A42" t="s">
        <v>143</v>
      </c>
      <c r="B42" t="s">
        <v>143</v>
      </c>
      <c r="C42" s="3">
        <f t="shared" si="0"/>
        <v>1</v>
      </c>
      <c r="E42" s="3" t="s">
        <v>143</v>
      </c>
      <c r="F42" s="3">
        <f t="shared" si="1"/>
        <v>1</v>
      </c>
    </row>
    <row r="43" spans="1:7" x14ac:dyDescent="0.25">
      <c r="A43" t="s">
        <v>142</v>
      </c>
      <c r="B43" t="s">
        <v>142</v>
      </c>
      <c r="C43" s="3">
        <f t="shared" si="0"/>
        <v>1</v>
      </c>
      <c r="E43" s="3" t="s">
        <v>142</v>
      </c>
      <c r="F43" s="3">
        <f t="shared" si="1"/>
        <v>1</v>
      </c>
    </row>
    <row r="44" spans="1:7" x14ac:dyDescent="0.25">
      <c r="A44" t="s">
        <v>138</v>
      </c>
      <c r="B44" t="s">
        <v>138</v>
      </c>
      <c r="C44" s="3">
        <f t="shared" si="0"/>
        <v>1</v>
      </c>
      <c r="E44" s="3" t="s">
        <v>138</v>
      </c>
      <c r="F44" s="3">
        <f t="shared" si="1"/>
        <v>1</v>
      </c>
    </row>
    <row r="45" spans="1:7" x14ac:dyDescent="0.25">
      <c r="A45" t="s">
        <v>140</v>
      </c>
      <c r="B45" t="s">
        <v>140</v>
      </c>
      <c r="C45" s="3">
        <f t="shared" si="0"/>
        <v>1</v>
      </c>
      <c r="E45" s="3" t="s">
        <v>140</v>
      </c>
      <c r="F45" s="3">
        <f t="shared" si="1"/>
        <v>1</v>
      </c>
    </row>
    <row r="46" spans="1:7" x14ac:dyDescent="0.25">
      <c r="A46" t="s">
        <v>139</v>
      </c>
      <c r="B46" t="s">
        <v>139</v>
      </c>
      <c r="C46" s="3">
        <f t="shared" si="0"/>
        <v>1</v>
      </c>
      <c r="E46" s="3" t="s">
        <v>139</v>
      </c>
      <c r="F46" s="3">
        <f t="shared" si="1"/>
        <v>1</v>
      </c>
    </row>
    <row r="47" spans="1:7" x14ac:dyDescent="0.25">
      <c r="A47" t="s">
        <v>111</v>
      </c>
      <c r="B47" t="s">
        <v>111</v>
      </c>
      <c r="C47" s="3">
        <f t="shared" si="0"/>
        <v>1</v>
      </c>
      <c r="E47" s="3" t="s">
        <v>111</v>
      </c>
      <c r="F47" s="3">
        <f t="shared" si="1"/>
        <v>1</v>
      </c>
    </row>
    <row r="48" spans="1:7" x14ac:dyDescent="0.25">
      <c r="F48" s="3"/>
    </row>
    <row r="49" spans="1:6" x14ac:dyDescent="0.25">
      <c r="F49" s="3"/>
    </row>
    <row r="50" spans="1:6" x14ac:dyDescent="0.25">
      <c r="F50" s="3"/>
    </row>
    <row r="51" spans="1:6" x14ac:dyDescent="0.25">
      <c r="A51" t="s">
        <v>186</v>
      </c>
      <c r="F51" s="3"/>
    </row>
    <row r="52" spans="1:6" x14ac:dyDescent="0.25">
      <c r="A52" t="s">
        <v>195</v>
      </c>
      <c r="F52" s="3"/>
    </row>
    <row r="53" spans="1:6" x14ac:dyDescent="0.25">
      <c r="A53" t="s">
        <v>198</v>
      </c>
      <c r="F53" s="3"/>
    </row>
    <row r="54" spans="1:6" x14ac:dyDescent="0.25">
      <c r="A54" t="s">
        <v>450</v>
      </c>
      <c r="F54" s="3"/>
    </row>
    <row r="55" spans="1:6" x14ac:dyDescent="0.25">
      <c r="A55" t="s">
        <v>630</v>
      </c>
      <c r="F55" s="3"/>
    </row>
    <row r="56" spans="1:6" x14ac:dyDescent="0.25">
      <c r="A56" t="s">
        <v>309</v>
      </c>
      <c r="F56" s="3"/>
    </row>
    <row r="57" spans="1:6" x14ac:dyDescent="0.25">
      <c r="A57" t="s">
        <v>430</v>
      </c>
      <c r="F57" s="3"/>
    </row>
    <row r="58" spans="1:6" x14ac:dyDescent="0.25">
      <c r="A58" t="s">
        <v>431</v>
      </c>
      <c r="F58" s="3"/>
    </row>
    <row r="59" spans="1:6" x14ac:dyDescent="0.25">
      <c r="A59" t="s">
        <v>145</v>
      </c>
      <c r="F59" s="3"/>
    </row>
    <row r="60" spans="1:6" x14ac:dyDescent="0.25">
      <c r="A60" t="s">
        <v>71</v>
      </c>
      <c r="F60" s="3"/>
    </row>
    <row r="61" spans="1:6" x14ac:dyDescent="0.25">
      <c r="A61" t="s">
        <v>76</v>
      </c>
      <c r="F61" s="3"/>
    </row>
    <row r="62" spans="1:6" x14ac:dyDescent="0.25">
      <c r="A62" t="s">
        <v>77</v>
      </c>
      <c r="F62" s="3"/>
    </row>
    <row r="63" spans="1:6" x14ac:dyDescent="0.25">
      <c r="A63" t="s">
        <v>79</v>
      </c>
      <c r="F63" s="3"/>
    </row>
    <row r="64" spans="1:6" x14ac:dyDescent="0.25">
      <c r="A64" t="s">
        <v>83</v>
      </c>
      <c r="F64" s="3"/>
    </row>
    <row r="65" spans="1:6" x14ac:dyDescent="0.25">
      <c r="A65" t="s">
        <v>84</v>
      </c>
      <c r="F65" s="3"/>
    </row>
    <row r="66" spans="1:6" x14ac:dyDescent="0.25">
      <c r="A66" t="s">
        <v>85</v>
      </c>
      <c r="F66" s="3"/>
    </row>
    <row r="67" spans="1:6" x14ac:dyDescent="0.25">
      <c r="A67" t="s">
        <v>89</v>
      </c>
      <c r="F67" s="3"/>
    </row>
    <row r="68" spans="1:6" x14ac:dyDescent="0.25">
      <c r="A68" t="s">
        <v>90</v>
      </c>
      <c r="F68" s="3"/>
    </row>
    <row r="69" spans="1:6" x14ac:dyDescent="0.25">
      <c r="A69" t="s">
        <v>91</v>
      </c>
      <c r="F69" s="3"/>
    </row>
    <row r="70" spans="1:6" x14ac:dyDescent="0.25">
      <c r="A70" t="s">
        <v>433</v>
      </c>
      <c r="F70" s="3"/>
    </row>
    <row r="71" spans="1:6" x14ac:dyDescent="0.25">
      <c r="A71" t="s">
        <v>92</v>
      </c>
      <c r="F71" s="3"/>
    </row>
    <row r="72" spans="1:6" x14ac:dyDescent="0.25">
      <c r="A72" t="s">
        <v>93</v>
      </c>
      <c r="F72" s="3"/>
    </row>
    <row r="73" spans="1:6" x14ac:dyDescent="0.25">
      <c r="A73" t="s">
        <v>94</v>
      </c>
      <c r="F73" s="3"/>
    </row>
    <row r="74" spans="1:6" x14ac:dyDescent="0.25">
      <c r="A74" t="s">
        <v>95</v>
      </c>
      <c r="F74" s="3"/>
    </row>
    <row r="75" spans="1:6" x14ac:dyDescent="0.25">
      <c r="A75" t="s">
        <v>97</v>
      </c>
      <c r="F75" s="3"/>
    </row>
    <row r="76" spans="1:6" x14ac:dyDescent="0.25">
      <c r="A76" t="s">
        <v>68</v>
      </c>
      <c r="F76" s="3"/>
    </row>
    <row r="77" spans="1:6" x14ac:dyDescent="0.25">
      <c r="A77" t="s">
        <v>104</v>
      </c>
      <c r="F77" s="3"/>
    </row>
    <row r="78" spans="1:6" x14ac:dyDescent="0.25">
      <c r="A78" t="s">
        <v>436</v>
      </c>
      <c r="F78" s="3"/>
    </row>
    <row r="79" spans="1:6" x14ac:dyDescent="0.25">
      <c r="A79" t="s">
        <v>437</v>
      </c>
      <c r="F79" s="3"/>
    </row>
    <row r="80" spans="1:6" x14ac:dyDescent="0.25">
      <c r="A80" t="s">
        <v>108</v>
      </c>
      <c r="F80" s="3"/>
    </row>
    <row r="81" spans="1:6" x14ac:dyDescent="0.25">
      <c r="A81" t="s">
        <v>110</v>
      </c>
      <c r="F81" s="3"/>
    </row>
    <row r="82" spans="1:6" x14ac:dyDescent="0.25">
      <c r="A82" t="s">
        <v>66</v>
      </c>
      <c r="F82" s="3"/>
    </row>
    <row r="83" spans="1:6" x14ac:dyDescent="0.25">
      <c r="A83" t="s">
        <v>67</v>
      </c>
      <c r="F83" s="3"/>
    </row>
    <row r="84" spans="1:6" x14ac:dyDescent="0.25">
      <c r="A84" t="s">
        <v>69</v>
      </c>
      <c r="F84" s="3"/>
    </row>
    <row r="85" spans="1:6" x14ac:dyDescent="0.25">
      <c r="A85" t="s">
        <v>74</v>
      </c>
      <c r="F85" s="3"/>
    </row>
    <row r="86" spans="1:6" x14ac:dyDescent="0.25">
      <c r="A86" t="s">
        <v>70</v>
      </c>
      <c r="F86" s="3"/>
    </row>
    <row r="87" spans="1:6" x14ac:dyDescent="0.25">
      <c r="A87" t="s">
        <v>144</v>
      </c>
      <c r="F87" s="3"/>
    </row>
    <row r="88" spans="1:6" x14ac:dyDescent="0.25">
      <c r="A88" t="s">
        <v>143</v>
      </c>
      <c r="F88" s="3"/>
    </row>
    <row r="89" spans="1:6" x14ac:dyDescent="0.25">
      <c r="A89" t="s">
        <v>142</v>
      </c>
      <c r="F89" s="3"/>
    </row>
    <row r="90" spans="1:6" x14ac:dyDescent="0.25">
      <c r="A90" t="s">
        <v>138</v>
      </c>
      <c r="F90" s="3"/>
    </row>
    <row r="91" spans="1:6" x14ac:dyDescent="0.25">
      <c r="A91" t="s">
        <v>140</v>
      </c>
      <c r="F91" s="3"/>
    </row>
    <row r="92" spans="1:6" x14ac:dyDescent="0.25">
      <c r="A92" t="s">
        <v>139</v>
      </c>
      <c r="F92" s="3"/>
    </row>
    <row r="93" spans="1:6" x14ac:dyDescent="0.25">
      <c r="A93" t="s">
        <v>111</v>
      </c>
      <c r="F93" s="3"/>
    </row>
    <row r="94" spans="1:6" x14ac:dyDescent="0.25">
      <c r="F94" s="3"/>
    </row>
    <row r="95" spans="1:6" x14ac:dyDescent="0.25">
      <c r="F95" s="3"/>
    </row>
    <row r="96" spans="1:6"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sheetData>
  <sortState ref="A52:A94">
    <sortCondition ref="A52:A9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0"/>
  <sheetViews>
    <sheetView topLeftCell="A134" zoomScale="150" zoomScaleNormal="150" workbookViewId="0">
      <selection activeCell="D152" sqref="D152"/>
    </sheetView>
  </sheetViews>
  <sheetFormatPr baseColWidth="10" defaultRowHeight="15" x14ac:dyDescent="0.25"/>
  <cols>
    <col min="1" max="1" width="30.42578125" bestFit="1" customWidth="1"/>
    <col min="2" max="2" width="30.42578125" style="3" hidden="1" customWidth="1"/>
  </cols>
  <sheetData>
    <row r="3" spans="1:19" x14ac:dyDescent="0.25">
      <c r="D3" t="s">
        <v>634</v>
      </c>
      <c r="E3" t="s">
        <v>636</v>
      </c>
      <c r="F3" t="s">
        <v>206</v>
      </c>
      <c r="G3" t="s">
        <v>81</v>
      </c>
      <c r="H3" t="s">
        <v>12</v>
      </c>
      <c r="I3" t="s">
        <v>80</v>
      </c>
      <c r="J3" t="s">
        <v>5</v>
      </c>
      <c r="K3" t="s">
        <v>4</v>
      </c>
      <c r="L3" t="s">
        <v>64</v>
      </c>
      <c r="M3" t="s">
        <v>114</v>
      </c>
      <c r="N3" t="s">
        <v>107</v>
      </c>
      <c r="O3" t="s">
        <v>34</v>
      </c>
      <c r="P3" t="s">
        <v>207</v>
      </c>
      <c r="Q3" t="s">
        <v>13</v>
      </c>
      <c r="R3" t="s">
        <v>654</v>
      </c>
      <c r="S3" t="s">
        <v>581</v>
      </c>
    </row>
    <row r="4" spans="1:19" x14ac:dyDescent="0.25">
      <c r="A4" t="s">
        <v>146</v>
      </c>
      <c r="B4" s="3" t="e">
        <f>VLOOKUP(A4,#REF!,2,0)</f>
        <v>#REF!</v>
      </c>
      <c r="C4" t="s">
        <v>358</v>
      </c>
      <c r="E4">
        <v>8</v>
      </c>
      <c r="R4">
        <v>15</v>
      </c>
      <c r="S4">
        <v>23</v>
      </c>
    </row>
    <row r="5" spans="1:19" x14ac:dyDescent="0.25">
      <c r="A5" t="s">
        <v>142</v>
      </c>
      <c r="B5" s="3" t="e">
        <f>VLOOKUP(A5,#REF!,2,0)</f>
        <v>#REF!</v>
      </c>
      <c r="C5" t="s">
        <v>424</v>
      </c>
      <c r="D5">
        <v>16</v>
      </c>
      <c r="H5">
        <v>1</v>
      </c>
      <c r="Q5">
        <v>1</v>
      </c>
      <c r="S5">
        <v>18</v>
      </c>
    </row>
    <row r="6" spans="1:19" x14ac:dyDescent="0.25">
      <c r="A6" t="s">
        <v>143</v>
      </c>
      <c r="B6" s="3" t="e">
        <f>VLOOKUP(A6,#REF!,2,0)</f>
        <v>#REF!</v>
      </c>
      <c r="C6" t="s">
        <v>425</v>
      </c>
      <c r="D6">
        <v>16</v>
      </c>
      <c r="H6">
        <v>1</v>
      </c>
      <c r="Q6">
        <v>1</v>
      </c>
      <c r="S6">
        <v>18</v>
      </c>
    </row>
    <row r="7" spans="1:19" x14ac:dyDescent="0.25">
      <c r="A7" t="s">
        <v>428</v>
      </c>
      <c r="B7" s="3" t="e">
        <f>VLOOKUP(A7,#REF!,2,0)</f>
        <v>#REF!</v>
      </c>
      <c r="C7" t="s">
        <v>189</v>
      </c>
      <c r="D7">
        <v>16</v>
      </c>
      <c r="K7">
        <v>1</v>
      </c>
      <c r="S7">
        <v>17</v>
      </c>
    </row>
    <row r="8" spans="1:19" x14ac:dyDescent="0.25">
      <c r="A8" t="s">
        <v>427</v>
      </c>
      <c r="B8" s="3" t="e">
        <f>VLOOKUP(A8,#REF!,2,0)</f>
        <v>#REF!</v>
      </c>
      <c r="C8" t="s">
        <v>191</v>
      </c>
      <c r="D8">
        <v>16</v>
      </c>
      <c r="S8">
        <v>16</v>
      </c>
    </row>
    <row r="9" spans="1:19" x14ac:dyDescent="0.25">
      <c r="A9" t="s">
        <v>198</v>
      </c>
      <c r="B9" s="3" t="e">
        <f>VLOOKUP(A9,#REF!,2,0)</f>
        <v>#REF!</v>
      </c>
      <c r="C9" t="s">
        <v>197</v>
      </c>
      <c r="D9">
        <v>16</v>
      </c>
      <c r="S9">
        <v>16</v>
      </c>
    </row>
    <row r="10" spans="1:19" x14ac:dyDescent="0.25">
      <c r="A10" t="s">
        <v>79</v>
      </c>
      <c r="B10" s="3" t="e">
        <f>VLOOKUP(A10,#REF!,2,0)</f>
        <v>#REF!</v>
      </c>
      <c r="C10" t="s">
        <v>412</v>
      </c>
      <c r="G10">
        <v>1</v>
      </c>
      <c r="H10">
        <v>1</v>
      </c>
      <c r="I10">
        <v>1</v>
      </c>
      <c r="K10">
        <v>1</v>
      </c>
      <c r="Q10">
        <v>1</v>
      </c>
      <c r="S10">
        <v>5</v>
      </c>
    </row>
    <row r="11" spans="1:19" x14ac:dyDescent="0.25">
      <c r="A11" t="s">
        <v>92</v>
      </c>
      <c r="B11" s="3" t="e">
        <f>VLOOKUP(A11,#REF!,2,0)</f>
        <v>#REF!</v>
      </c>
      <c r="C11" t="s">
        <v>419</v>
      </c>
      <c r="G11">
        <v>1</v>
      </c>
      <c r="H11">
        <v>1</v>
      </c>
      <c r="K11">
        <v>1</v>
      </c>
      <c r="Q11">
        <v>1</v>
      </c>
      <c r="S11">
        <v>4</v>
      </c>
    </row>
    <row r="12" spans="1:19" x14ac:dyDescent="0.25">
      <c r="A12" t="s">
        <v>95</v>
      </c>
      <c r="B12" s="3" t="e">
        <f>VLOOKUP(A12,#REF!,2,0)</f>
        <v>#REF!</v>
      </c>
      <c r="C12" t="s">
        <v>421</v>
      </c>
      <c r="G12">
        <v>1</v>
      </c>
      <c r="H12">
        <v>1</v>
      </c>
      <c r="K12">
        <v>1</v>
      </c>
      <c r="Q12">
        <v>1</v>
      </c>
      <c r="S12">
        <v>4</v>
      </c>
    </row>
    <row r="13" spans="1:19" x14ac:dyDescent="0.25">
      <c r="A13" t="s">
        <v>93</v>
      </c>
      <c r="B13" s="3" t="e">
        <f>VLOOKUP(A13,#REF!,2,0)</f>
        <v>#REF!</v>
      </c>
      <c r="C13" t="s">
        <v>420</v>
      </c>
      <c r="G13">
        <v>1</v>
      </c>
      <c r="H13">
        <v>1</v>
      </c>
      <c r="K13">
        <v>1</v>
      </c>
      <c r="Q13">
        <v>1</v>
      </c>
      <c r="S13">
        <v>4</v>
      </c>
    </row>
    <row r="14" spans="1:19" x14ac:dyDescent="0.25">
      <c r="A14" t="s">
        <v>166</v>
      </c>
      <c r="B14" s="3" t="e">
        <f>VLOOKUP(A14,#REF!,2,0)</f>
        <v>#REF!</v>
      </c>
      <c r="C14" t="s">
        <v>167</v>
      </c>
      <c r="G14">
        <v>1</v>
      </c>
      <c r="H14">
        <v>1</v>
      </c>
      <c r="K14">
        <v>1</v>
      </c>
      <c r="Q14">
        <v>1</v>
      </c>
      <c r="S14">
        <v>4</v>
      </c>
    </row>
    <row r="15" spans="1:19" x14ac:dyDescent="0.25">
      <c r="A15" t="s">
        <v>209</v>
      </c>
      <c r="B15" s="3" t="e">
        <f>VLOOKUP(A15,#REF!,2,0)</f>
        <v>#REF!</v>
      </c>
      <c r="C15" t="s">
        <v>619</v>
      </c>
      <c r="F15">
        <v>1</v>
      </c>
      <c r="I15">
        <v>1</v>
      </c>
      <c r="K15">
        <v>1</v>
      </c>
      <c r="P15">
        <v>1</v>
      </c>
      <c r="S15">
        <v>4</v>
      </c>
    </row>
    <row r="16" spans="1:19" x14ac:dyDescent="0.25">
      <c r="A16" t="s">
        <v>90</v>
      </c>
      <c r="B16" s="3" t="e">
        <f>VLOOKUP(A16,#REF!,2,0)</f>
        <v>#REF!</v>
      </c>
      <c r="C16" t="s">
        <v>418</v>
      </c>
      <c r="G16">
        <v>1</v>
      </c>
      <c r="H16">
        <v>1</v>
      </c>
      <c r="K16">
        <v>1</v>
      </c>
      <c r="Q16">
        <v>1</v>
      </c>
      <c r="S16">
        <v>4</v>
      </c>
    </row>
    <row r="17" spans="1:19" x14ac:dyDescent="0.25">
      <c r="A17" t="s">
        <v>144</v>
      </c>
      <c r="B17" s="3" t="e">
        <f>VLOOKUP(A17,#REF!,2,0)</f>
        <v>#REF!</v>
      </c>
      <c r="C17" t="s">
        <v>440</v>
      </c>
      <c r="H17">
        <v>1</v>
      </c>
      <c r="K17">
        <v>1</v>
      </c>
      <c r="Q17">
        <v>1</v>
      </c>
      <c r="S17">
        <v>3</v>
      </c>
    </row>
    <row r="18" spans="1:19" x14ac:dyDescent="0.25">
      <c r="A18" t="s">
        <v>319</v>
      </c>
      <c r="B18" s="3" t="e">
        <f>VLOOKUP(A18,#REF!,2,0)</f>
        <v>#REF!</v>
      </c>
      <c r="C18" t="s">
        <v>148</v>
      </c>
      <c r="H18">
        <v>1</v>
      </c>
      <c r="L18">
        <v>1</v>
      </c>
      <c r="Q18">
        <v>1</v>
      </c>
      <c r="S18">
        <v>3</v>
      </c>
    </row>
    <row r="19" spans="1:19" x14ac:dyDescent="0.25">
      <c r="A19" t="s">
        <v>169</v>
      </c>
      <c r="B19" s="3" t="e">
        <f>VLOOKUP(A19,#REF!,2,0)</f>
        <v>#REF!</v>
      </c>
      <c r="C19" t="s">
        <v>170</v>
      </c>
      <c r="H19">
        <v>1</v>
      </c>
      <c r="K19">
        <v>1</v>
      </c>
      <c r="Q19">
        <v>1</v>
      </c>
      <c r="S19">
        <v>3</v>
      </c>
    </row>
    <row r="20" spans="1:19" x14ac:dyDescent="0.25">
      <c r="A20" t="s">
        <v>138</v>
      </c>
      <c r="B20" s="3" t="e">
        <f>VLOOKUP(A20,#REF!,2,0)</f>
        <v>#REF!</v>
      </c>
      <c r="C20" t="s">
        <v>423</v>
      </c>
      <c r="H20">
        <v>1</v>
      </c>
      <c r="K20">
        <v>1</v>
      </c>
      <c r="Q20">
        <v>1</v>
      </c>
      <c r="S20">
        <v>3</v>
      </c>
    </row>
    <row r="21" spans="1:19" x14ac:dyDescent="0.25">
      <c r="A21" t="s">
        <v>145</v>
      </c>
      <c r="B21" s="3" t="e">
        <f>VLOOKUP(A21,#REF!,2,0)</f>
        <v>#REF!</v>
      </c>
      <c r="C21" t="s">
        <v>621</v>
      </c>
      <c r="G21">
        <v>1</v>
      </c>
      <c r="J21">
        <v>1</v>
      </c>
      <c r="O21">
        <v>1</v>
      </c>
      <c r="S21">
        <v>3</v>
      </c>
    </row>
    <row r="22" spans="1:19" x14ac:dyDescent="0.25">
      <c r="A22" t="s">
        <v>89</v>
      </c>
      <c r="B22" s="3" t="e">
        <f>VLOOKUP(A22,#REF!,2,0)</f>
        <v>#REF!</v>
      </c>
      <c r="C22" t="s">
        <v>417</v>
      </c>
      <c r="H22">
        <v>1</v>
      </c>
      <c r="K22">
        <v>1</v>
      </c>
      <c r="Q22">
        <v>1</v>
      </c>
      <c r="S22">
        <v>3</v>
      </c>
    </row>
    <row r="23" spans="1:19" x14ac:dyDescent="0.25">
      <c r="A23" t="s">
        <v>139</v>
      </c>
      <c r="B23" s="3" t="e">
        <f>VLOOKUP(A23,#REF!,2,0)</f>
        <v>#REF!</v>
      </c>
      <c r="C23" t="s">
        <v>442</v>
      </c>
      <c r="H23">
        <v>1</v>
      </c>
      <c r="Q23">
        <v>1</v>
      </c>
      <c r="S23">
        <v>2</v>
      </c>
    </row>
    <row r="24" spans="1:19" x14ac:dyDescent="0.25">
      <c r="A24" t="s">
        <v>110</v>
      </c>
      <c r="B24" s="3" t="e">
        <f>VLOOKUP(A24,#REF!,2,0)</f>
        <v>#REF!</v>
      </c>
      <c r="C24" t="s">
        <v>617</v>
      </c>
      <c r="G24">
        <v>1</v>
      </c>
      <c r="J24">
        <v>1</v>
      </c>
      <c r="S24">
        <v>2</v>
      </c>
    </row>
    <row r="25" spans="1:19" x14ac:dyDescent="0.25">
      <c r="A25" t="s">
        <v>140</v>
      </c>
      <c r="B25" s="3" t="e">
        <f>VLOOKUP(A25,#REF!,2,0)</f>
        <v>#REF!</v>
      </c>
      <c r="C25" t="s">
        <v>441</v>
      </c>
      <c r="H25">
        <v>1</v>
      </c>
      <c r="Q25">
        <v>1</v>
      </c>
      <c r="S25">
        <v>2</v>
      </c>
    </row>
    <row r="26" spans="1:19" x14ac:dyDescent="0.25">
      <c r="A26" t="s">
        <v>108</v>
      </c>
      <c r="B26" s="3" t="e">
        <f>VLOOKUP(A26,#REF!,2,0)</f>
        <v>#REF!</v>
      </c>
      <c r="C26" t="s">
        <v>509</v>
      </c>
      <c r="K26">
        <v>1</v>
      </c>
      <c r="N26">
        <v>1</v>
      </c>
      <c r="S26">
        <v>2</v>
      </c>
    </row>
    <row r="27" spans="1:19" x14ac:dyDescent="0.25">
      <c r="A27" t="s">
        <v>111</v>
      </c>
      <c r="B27" s="3" t="e">
        <f>VLOOKUP(A27,#REF!,2,0)</f>
        <v>#REF!</v>
      </c>
      <c r="C27" t="s">
        <v>112</v>
      </c>
      <c r="K27">
        <v>1</v>
      </c>
      <c r="M27">
        <v>1</v>
      </c>
      <c r="S27">
        <v>2</v>
      </c>
    </row>
    <row r="28" spans="1:19" x14ac:dyDescent="0.25">
      <c r="A28" t="s">
        <v>69</v>
      </c>
      <c r="B28" s="3" t="e">
        <f>VLOOKUP(A28,#REF!,2,0)</f>
        <v>#REF!</v>
      </c>
      <c r="C28" t="s">
        <v>23</v>
      </c>
      <c r="K28">
        <v>1</v>
      </c>
      <c r="S28">
        <v>1</v>
      </c>
    </row>
    <row r="29" spans="1:19" x14ac:dyDescent="0.25">
      <c r="A29" t="s">
        <v>68</v>
      </c>
      <c r="B29" s="3" t="e">
        <f>VLOOKUP(A29,#REF!,2,0)</f>
        <v>#REF!</v>
      </c>
      <c r="C29" t="s">
        <v>22</v>
      </c>
      <c r="K29">
        <v>1</v>
      </c>
      <c r="S29">
        <v>1</v>
      </c>
    </row>
    <row r="30" spans="1:19" x14ac:dyDescent="0.25">
      <c r="A30" t="s">
        <v>159</v>
      </c>
      <c r="B30" s="3" t="e">
        <f>VLOOKUP(A30,#REF!,2,0)</f>
        <v>#REF!</v>
      </c>
      <c r="C30" t="s">
        <v>160</v>
      </c>
      <c r="K30">
        <v>1</v>
      </c>
      <c r="S30">
        <v>1</v>
      </c>
    </row>
    <row r="31" spans="1:19" x14ac:dyDescent="0.25">
      <c r="A31" t="s">
        <v>609</v>
      </c>
      <c r="B31" s="3" t="e">
        <f>VLOOKUP(A31,#REF!,2,0)</f>
        <v>#REF!</v>
      </c>
      <c r="C31" t="s">
        <v>201</v>
      </c>
      <c r="L31">
        <v>1</v>
      </c>
      <c r="S31">
        <v>1</v>
      </c>
    </row>
    <row r="32" spans="1:19" x14ac:dyDescent="0.25">
      <c r="A32" t="s">
        <v>630</v>
      </c>
      <c r="B32" s="3" t="e">
        <f>VLOOKUP(A32,#REF!,2,0)</f>
        <v>#REF!</v>
      </c>
      <c r="C32" t="s">
        <v>632</v>
      </c>
      <c r="O32">
        <v>1</v>
      </c>
      <c r="S32">
        <v>1</v>
      </c>
    </row>
    <row r="33" spans="1:19" x14ac:dyDescent="0.25">
      <c r="A33" t="s">
        <v>431</v>
      </c>
      <c r="B33" s="3" t="e">
        <f>VLOOKUP(A33,#REF!,2,0)</f>
        <v>#REF!</v>
      </c>
      <c r="C33" t="s">
        <v>171</v>
      </c>
      <c r="J33">
        <v>1</v>
      </c>
      <c r="S33">
        <v>1</v>
      </c>
    </row>
    <row r="34" spans="1:19" x14ac:dyDescent="0.25">
      <c r="A34" t="s">
        <v>439</v>
      </c>
      <c r="B34" s="3" t="e">
        <f>VLOOKUP(A34,#REF!,2,0)</f>
        <v>#REF!</v>
      </c>
      <c r="C34" t="s">
        <v>63</v>
      </c>
      <c r="H34">
        <v>1</v>
      </c>
      <c r="S34">
        <v>1</v>
      </c>
    </row>
    <row r="35" spans="1:19" x14ac:dyDescent="0.25">
      <c r="A35" t="s">
        <v>172</v>
      </c>
      <c r="B35" s="3" t="e">
        <f>VLOOKUP(A35,#REF!,2,0)</f>
        <v>#REF!</v>
      </c>
      <c r="C35" t="s">
        <v>390</v>
      </c>
      <c r="H35">
        <v>1</v>
      </c>
      <c r="S35">
        <v>1</v>
      </c>
    </row>
    <row r="36" spans="1:19" x14ac:dyDescent="0.25">
      <c r="A36" t="s">
        <v>450</v>
      </c>
      <c r="B36" s="3" t="e">
        <f>VLOOKUP(A36,#REF!,2,0)</f>
        <v>#REF!</v>
      </c>
      <c r="C36" t="s">
        <v>631</v>
      </c>
      <c r="O36">
        <v>1</v>
      </c>
      <c r="S36">
        <v>1</v>
      </c>
    </row>
    <row r="37" spans="1:19" x14ac:dyDescent="0.25">
      <c r="A37" t="s">
        <v>310</v>
      </c>
      <c r="B37" s="3" t="e">
        <f>VLOOKUP(A37,#REF!,2,0)</f>
        <v>#REF!</v>
      </c>
      <c r="C37" t="s">
        <v>173</v>
      </c>
      <c r="K37">
        <v>1</v>
      </c>
      <c r="S37">
        <v>1</v>
      </c>
    </row>
    <row r="38" spans="1:19" x14ac:dyDescent="0.25">
      <c r="A38" t="s">
        <v>436</v>
      </c>
      <c r="B38" s="3" t="e">
        <f>VLOOKUP(A38,#REF!,2,0)</f>
        <v>#REF!</v>
      </c>
      <c r="C38" t="s">
        <v>21</v>
      </c>
      <c r="O38">
        <v>1</v>
      </c>
      <c r="S38">
        <v>1</v>
      </c>
    </row>
    <row r="39" spans="1:19" x14ac:dyDescent="0.25">
      <c r="A39" t="s">
        <v>321</v>
      </c>
      <c r="B39" s="3" t="e">
        <f>VLOOKUP(A39,#REF!,2,0)</f>
        <v>#REF!</v>
      </c>
      <c r="C39" t="s">
        <v>174</v>
      </c>
      <c r="L39">
        <v>1</v>
      </c>
      <c r="S39">
        <v>1</v>
      </c>
    </row>
    <row r="40" spans="1:19" x14ac:dyDescent="0.25">
      <c r="A40" t="s">
        <v>66</v>
      </c>
      <c r="B40" s="3" t="e">
        <f>VLOOKUP(A40,#REF!,2,0)</f>
        <v>#REF!</v>
      </c>
      <c r="C40" t="s">
        <v>311</v>
      </c>
      <c r="O40">
        <v>1</v>
      </c>
      <c r="S40">
        <v>1</v>
      </c>
    </row>
    <row r="41" spans="1:19" x14ac:dyDescent="0.25">
      <c r="A41" t="s">
        <v>610</v>
      </c>
      <c r="B41" s="3" t="e">
        <f>VLOOKUP(A41,#REF!,2,0)</f>
        <v>#REF!</v>
      </c>
      <c r="C41" t="s">
        <v>202</v>
      </c>
      <c r="L41">
        <v>1</v>
      </c>
      <c r="S41">
        <v>1</v>
      </c>
    </row>
    <row r="42" spans="1:19" x14ac:dyDescent="0.25">
      <c r="A42" t="s">
        <v>70</v>
      </c>
      <c r="B42" s="3" t="e">
        <f>VLOOKUP(A42,#REF!,2,0)</f>
        <v>#REF!</v>
      </c>
      <c r="C42" t="s">
        <v>24</v>
      </c>
      <c r="K42">
        <v>1</v>
      </c>
      <c r="S42">
        <v>1</v>
      </c>
    </row>
    <row r="43" spans="1:19" x14ac:dyDescent="0.25">
      <c r="A43" t="s">
        <v>71</v>
      </c>
      <c r="B43" s="3" t="e">
        <f>VLOOKUP(A43,#REF!,2,0)</f>
        <v>#REF!</v>
      </c>
      <c r="C43" t="s">
        <v>25</v>
      </c>
      <c r="K43">
        <v>1</v>
      </c>
      <c r="S43">
        <v>1</v>
      </c>
    </row>
    <row r="44" spans="1:19" x14ac:dyDescent="0.25">
      <c r="A44" t="s">
        <v>430</v>
      </c>
      <c r="B44" s="3" t="e">
        <f>VLOOKUP(A44,#REF!,2,0)</f>
        <v>#REF!</v>
      </c>
      <c r="C44" t="s">
        <v>153</v>
      </c>
      <c r="O44">
        <v>1</v>
      </c>
      <c r="S44">
        <v>1</v>
      </c>
    </row>
    <row r="45" spans="1:19" x14ac:dyDescent="0.25">
      <c r="A45" t="s">
        <v>611</v>
      </c>
      <c r="B45" s="3" t="e">
        <f>VLOOKUP(A45,#REF!,2,0)</f>
        <v>#REF!</v>
      </c>
      <c r="C45" t="s">
        <v>203</v>
      </c>
      <c r="L45">
        <v>1</v>
      </c>
      <c r="S45">
        <v>1</v>
      </c>
    </row>
    <row r="46" spans="1:19" x14ac:dyDescent="0.25">
      <c r="A46" t="s">
        <v>188</v>
      </c>
      <c r="B46" s="3" t="e">
        <f>VLOOKUP(A46,#REF!,2,0)</f>
        <v>#REF!</v>
      </c>
      <c r="C46" t="s">
        <v>190</v>
      </c>
      <c r="K46">
        <v>1</v>
      </c>
      <c r="S46">
        <v>1</v>
      </c>
    </row>
    <row r="47" spans="1:19" x14ac:dyDescent="0.25">
      <c r="A47" t="s">
        <v>186</v>
      </c>
      <c r="B47" s="3" t="e">
        <f>VLOOKUP(A47,#REF!,2,0)</f>
        <v>#REF!</v>
      </c>
      <c r="C47" t="s">
        <v>187</v>
      </c>
      <c r="K47">
        <v>1</v>
      </c>
      <c r="S47">
        <v>1</v>
      </c>
    </row>
    <row r="48" spans="1:19" x14ac:dyDescent="0.25">
      <c r="A48" t="s">
        <v>97</v>
      </c>
      <c r="B48" s="3" t="e">
        <f>VLOOKUP(A48,#REF!,2,0)</f>
        <v>#REF!</v>
      </c>
      <c r="C48" t="s">
        <v>96</v>
      </c>
      <c r="O48">
        <v>1</v>
      </c>
      <c r="S48">
        <v>1</v>
      </c>
    </row>
    <row r="49" spans="1:19" x14ac:dyDescent="0.25">
      <c r="A49" t="s">
        <v>612</v>
      </c>
      <c r="B49" s="3" t="e">
        <f>VLOOKUP(A49,#REF!,2,0)</f>
        <v>#REF!</v>
      </c>
      <c r="C49" t="s">
        <v>204</v>
      </c>
      <c r="L49">
        <v>1</v>
      </c>
      <c r="S49">
        <v>1</v>
      </c>
    </row>
    <row r="50" spans="1:19" x14ac:dyDescent="0.25">
      <c r="A50" t="s">
        <v>104</v>
      </c>
      <c r="B50" s="3" t="e">
        <f>VLOOKUP(A50,#REF!,2,0)</f>
        <v>#REF!</v>
      </c>
      <c r="C50" t="s">
        <v>435</v>
      </c>
      <c r="O50">
        <v>1</v>
      </c>
      <c r="S50">
        <v>1</v>
      </c>
    </row>
    <row r="51" spans="1:19" x14ac:dyDescent="0.25">
      <c r="A51" t="s">
        <v>83</v>
      </c>
      <c r="B51" s="3" t="e">
        <f>VLOOKUP(A51,#REF!,2,0)</f>
        <v>#REF!</v>
      </c>
      <c r="C51" t="s">
        <v>413</v>
      </c>
      <c r="K51">
        <v>1</v>
      </c>
      <c r="S51">
        <v>1</v>
      </c>
    </row>
    <row r="52" spans="1:19" x14ac:dyDescent="0.25">
      <c r="A52" t="s">
        <v>437</v>
      </c>
      <c r="B52" s="3" t="e">
        <f>VLOOKUP(A52,#REF!,2,0)</f>
        <v>#REF!</v>
      </c>
      <c r="C52" t="s">
        <v>20</v>
      </c>
      <c r="O52">
        <v>1</v>
      </c>
      <c r="S52">
        <v>1</v>
      </c>
    </row>
    <row r="53" spans="1:19" x14ac:dyDescent="0.25">
      <c r="A53" t="s">
        <v>84</v>
      </c>
      <c r="B53" s="3" t="e">
        <f>VLOOKUP(A53,#REF!,2,0)</f>
        <v>#REF!</v>
      </c>
      <c r="C53" t="s">
        <v>415</v>
      </c>
      <c r="K53">
        <v>1</v>
      </c>
      <c r="S53">
        <v>1</v>
      </c>
    </row>
    <row r="54" spans="1:19" x14ac:dyDescent="0.25">
      <c r="A54" t="s">
        <v>195</v>
      </c>
      <c r="B54" s="3" t="e">
        <f>VLOOKUP(A54,#REF!,2,0)</f>
        <v>#REF!</v>
      </c>
      <c r="C54" t="s">
        <v>194</v>
      </c>
      <c r="J54">
        <v>1</v>
      </c>
      <c r="S54">
        <v>1</v>
      </c>
    </row>
    <row r="55" spans="1:19" x14ac:dyDescent="0.25">
      <c r="A55" t="s">
        <v>85</v>
      </c>
      <c r="B55" s="3" t="e">
        <f>VLOOKUP(A55,#REF!,2,0)</f>
        <v>#REF!</v>
      </c>
      <c r="C55" t="s">
        <v>416</v>
      </c>
      <c r="K55">
        <v>1</v>
      </c>
      <c r="S55">
        <v>1</v>
      </c>
    </row>
    <row r="56" spans="1:19" x14ac:dyDescent="0.25">
      <c r="A56" t="s">
        <v>67</v>
      </c>
      <c r="B56" s="3" t="e">
        <f>VLOOKUP(A56,#REF!,2,0)</f>
        <v>#REF!</v>
      </c>
      <c r="C56" t="s">
        <v>312</v>
      </c>
      <c r="O56">
        <v>1</v>
      </c>
      <c r="S56">
        <v>1</v>
      </c>
    </row>
    <row r="57" spans="1:19" x14ac:dyDescent="0.25">
      <c r="A57" t="s">
        <v>426</v>
      </c>
      <c r="B57" s="3" t="e">
        <f>VLOOKUP(A57,#REF!,2,0)</f>
        <v>#REF!</v>
      </c>
      <c r="C57" t="s">
        <v>192</v>
      </c>
      <c r="K57">
        <v>1</v>
      </c>
      <c r="S57">
        <v>1</v>
      </c>
    </row>
    <row r="58" spans="1:19" x14ac:dyDescent="0.25">
      <c r="A58" t="s">
        <v>74</v>
      </c>
      <c r="B58" s="3" t="e">
        <f>VLOOKUP(A58,#REF!,2,0)</f>
        <v>#REF!</v>
      </c>
      <c r="C58" t="s">
        <v>614</v>
      </c>
      <c r="O58">
        <v>1</v>
      </c>
      <c r="S58">
        <v>1</v>
      </c>
    </row>
    <row r="59" spans="1:19" x14ac:dyDescent="0.25">
      <c r="A59" t="s">
        <v>213</v>
      </c>
      <c r="B59" s="3" t="e">
        <f>VLOOKUP(A59,#REF!,2,0)</f>
        <v>#REF!</v>
      </c>
      <c r="C59" t="s">
        <v>212</v>
      </c>
      <c r="K59">
        <v>1</v>
      </c>
      <c r="S59">
        <v>1</v>
      </c>
    </row>
    <row r="60" spans="1:19" x14ac:dyDescent="0.25">
      <c r="A60" t="s">
        <v>309</v>
      </c>
      <c r="B60" s="3" t="e">
        <f>VLOOKUP(A60,#REF!,2,0)</f>
        <v>#REF!</v>
      </c>
      <c r="C60" t="s">
        <v>158</v>
      </c>
      <c r="O60">
        <v>1</v>
      </c>
      <c r="S60">
        <v>1</v>
      </c>
    </row>
    <row r="61" spans="1:19" x14ac:dyDescent="0.25">
      <c r="A61" t="s">
        <v>91</v>
      </c>
      <c r="B61" s="3" t="e">
        <f>VLOOKUP(A61,#REF!,2,0)</f>
        <v>#REF!</v>
      </c>
      <c r="C61" t="s">
        <v>65</v>
      </c>
      <c r="L61">
        <v>1</v>
      </c>
      <c r="S61">
        <v>1</v>
      </c>
    </row>
    <row r="62" spans="1:19" x14ac:dyDescent="0.25">
      <c r="A62" t="s">
        <v>320</v>
      </c>
      <c r="B62" s="3" t="e">
        <f>VLOOKUP(A62,#REF!,2,0)</f>
        <v>#REF!</v>
      </c>
      <c r="C62" t="s">
        <v>150</v>
      </c>
      <c r="K62">
        <v>1</v>
      </c>
      <c r="S62">
        <v>1</v>
      </c>
    </row>
    <row r="63" spans="1:19" x14ac:dyDescent="0.25">
      <c r="A63" t="s">
        <v>433</v>
      </c>
      <c r="B63" s="3" t="e">
        <f>VLOOKUP(A63,#REF!,2,0)</f>
        <v>#REF!</v>
      </c>
      <c r="C63" t="s">
        <v>19</v>
      </c>
      <c r="O63">
        <v>1</v>
      </c>
      <c r="S63">
        <v>1</v>
      </c>
    </row>
    <row r="64" spans="1:19" x14ac:dyDescent="0.25">
      <c r="A64" t="s">
        <v>157</v>
      </c>
      <c r="B64" s="3" t="e">
        <f>VLOOKUP(A64,#REF!,2,0)</f>
        <v>#REF!</v>
      </c>
      <c r="C64" t="s">
        <v>156</v>
      </c>
      <c r="K64">
        <v>1</v>
      </c>
      <c r="S64">
        <v>1</v>
      </c>
    </row>
    <row r="65" spans="1:19" x14ac:dyDescent="0.25">
      <c r="A65" t="s">
        <v>216</v>
      </c>
      <c r="B65" s="3" t="e">
        <f>VLOOKUP(A65,#REF!,2,0)</f>
        <v>#REF!</v>
      </c>
      <c r="C65" t="s">
        <v>215</v>
      </c>
      <c r="L65">
        <v>1</v>
      </c>
      <c r="S65">
        <v>1</v>
      </c>
    </row>
    <row r="66" spans="1:19" x14ac:dyDescent="0.25">
      <c r="A66" t="s">
        <v>161</v>
      </c>
      <c r="B66" s="3" t="e">
        <f>VLOOKUP(A66,#REF!,2,0)</f>
        <v>#REF!</v>
      </c>
      <c r="C66" t="s">
        <v>162</v>
      </c>
      <c r="K66">
        <v>1</v>
      </c>
      <c r="S66">
        <v>1</v>
      </c>
    </row>
    <row r="67" spans="1:19" x14ac:dyDescent="0.25">
      <c r="A67" t="s">
        <v>451</v>
      </c>
      <c r="B67" s="3" t="e">
        <f>VLOOKUP(A67,#REF!,2,0)</f>
        <v>#REF!</v>
      </c>
      <c r="C67" t="s">
        <v>218</v>
      </c>
      <c r="L67">
        <v>1</v>
      </c>
      <c r="S67">
        <v>1</v>
      </c>
    </row>
    <row r="68" spans="1:19" x14ac:dyDescent="0.25">
      <c r="A68" t="s">
        <v>94</v>
      </c>
      <c r="B68" s="3" t="e">
        <f>VLOOKUP(A68,#REF!,2,0)</f>
        <v>#REF!</v>
      </c>
      <c r="C68" t="s">
        <v>388</v>
      </c>
      <c r="Q68">
        <v>1</v>
      </c>
      <c r="S68">
        <v>1</v>
      </c>
    </row>
    <row r="69" spans="1:19" x14ac:dyDescent="0.25">
      <c r="A69" t="s">
        <v>76</v>
      </c>
      <c r="B69" s="3" t="e">
        <f>VLOOKUP(A69,#REF!,2,0)</f>
        <v>#REF!</v>
      </c>
      <c r="C69" t="s">
        <v>620</v>
      </c>
      <c r="K69">
        <v>1</v>
      </c>
      <c r="S69">
        <v>1</v>
      </c>
    </row>
    <row r="70" spans="1:19" x14ac:dyDescent="0.25">
      <c r="A70" t="s">
        <v>77</v>
      </c>
      <c r="B70" s="3" t="e">
        <f>VLOOKUP(A70,#REF!,2,0)</f>
        <v>#REF!</v>
      </c>
      <c r="C70" t="s">
        <v>78</v>
      </c>
      <c r="K70">
        <v>1</v>
      </c>
      <c r="S70">
        <v>1</v>
      </c>
    </row>
    <row r="72" spans="1:19" x14ac:dyDescent="0.25">
      <c r="A72" s="1" t="s">
        <v>689</v>
      </c>
      <c r="B72" s="1"/>
      <c r="C72" s="1" t="s">
        <v>690</v>
      </c>
    </row>
    <row r="73" spans="1:19" x14ac:dyDescent="0.25">
      <c r="A73" s="96" t="s">
        <v>111</v>
      </c>
      <c r="B73" s="23"/>
      <c r="C73" s="23" t="s">
        <v>111</v>
      </c>
      <c r="D73" s="23"/>
      <c r="E73" s="3" t="s">
        <v>688</v>
      </c>
      <c r="F73" s="3" t="s">
        <v>146</v>
      </c>
    </row>
    <row r="74" spans="1:19" x14ac:dyDescent="0.25">
      <c r="A74" s="102" t="s">
        <v>139</v>
      </c>
      <c r="B74" s="23"/>
      <c r="C74" s="23" t="s">
        <v>139</v>
      </c>
      <c r="D74" s="23"/>
    </row>
    <row r="75" spans="1:19" x14ac:dyDescent="0.25">
      <c r="A75" s="96" t="s">
        <v>140</v>
      </c>
      <c r="B75" s="23"/>
      <c r="C75" s="23" t="s">
        <v>140</v>
      </c>
      <c r="D75" s="23"/>
    </row>
    <row r="76" spans="1:19" x14ac:dyDescent="0.25">
      <c r="A76" s="96" t="s">
        <v>138</v>
      </c>
      <c r="B76" s="23"/>
      <c r="C76" s="23" t="s">
        <v>138</v>
      </c>
      <c r="D76" s="23"/>
    </row>
    <row r="77" spans="1:19" x14ac:dyDescent="0.25">
      <c r="A77" s="96" t="s">
        <v>142</v>
      </c>
      <c r="B77" s="23"/>
      <c r="C77" s="23" t="s">
        <v>142</v>
      </c>
      <c r="D77" s="23"/>
    </row>
    <row r="78" spans="1:19" x14ac:dyDescent="0.25">
      <c r="A78" s="96" t="s">
        <v>143</v>
      </c>
      <c r="B78" s="23"/>
      <c r="C78" s="23" t="s">
        <v>143</v>
      </c>
      <c r="D78" s="23"/>
    </row>
    <row r="79" spans="1:19" x14ac:dyDescent="0.25">
      <c r="A79" s="93" t="s">
        <v>439</v>
      </c>
      <c r="B79" s="23"/>
      <c r="C79" s="23" t="s">
        <v>439</v>
      </c>
      <c r="D79" s="23"/>
      <c r="E79" s="23"/>
    </row>
    <row r="80" spans="1:19" x14ac:dyDescent="0.25">
      <c r="A80" s="96" t="s">
        <v>144</v>
      </c>
      <c r="B80" s="23"/>
      <c r="C80" s="23" t="s">
        <v>144</v>
      </c>
      <c r="D80" s="23"/>
      <c r="E80" s="23"/>
    </row>
    <row r="81" spans="1:5" x14ac:dyDescent="0.25">
      <c r="A81" s="92" t="s">
        <v>70</v>
      </c>
      <c r="B81" s="23"/>
      <c r="C81" s="23" t="s">
        <v>70</v>
      </c>
      <c r="D81" s="23"/>
      <c r="E81" s="23"/>
    </row>
    <row r="82" spans="1:5" x14ac:dyDescent="0.25">
      <c r="A82" s="92" t="s">
        <v>74</v>
      </c>
      <c r="B82" s="23"/>
      <c r="C82" s="23" t="s">
        <v>74</v>
      </c>
      <c r="D82" s="23"/>
      <c r="E82" s="23"/>
    </row>
    <row r="83" spans="1:5" x14ac:dyDescent="0.25">
      <c r="A83" s="92" t="s">
        <v>69</v>
      </c>
      <c r="B83" s="23"/>
      <c r="C83" s="23" t="s">
        <v>69</v>
      </c>
      <c r="D83" s="23"/>
      <c r="E83" s="23"/>
    </row>
    <row r="84" spans="1:5" x14ac:dyDescent="0.25">
      <c r="A84" s="92" t="s">
        <v>67</v>
      </c>
      <c r="B84" s="23"/>
      <c r="C84" s="23" t="s">
        <v>67</v>
      </c>
      <c r="D84" s="23"/>
      <c r="E84" s="23"/>
    </row>
    <row r="85" spans="1:5" x14ac:dyDescent="0.25">
      <c r="A85" s="92" t="s">
        <v>66</v>
      </c>
      <c r="B85" s="23"/>
      <c r="C85" s="23" t="s">
        <v>66</v>
      </c>
      <c r="D85" s="23"/>
      <c r="E85" s="23"/>
    </row>
    <row r="86" spans="1:5" x14ac:dyDescent="0.25">
      <c r="A86" s="96" t="s">
        <v>110</v>
      </c>
      <c r="B86" s="23"/>
      <c r="C86" s="23" t="s">
        <v>110</v>
      </c>
      <c r="D86" s="23"/>
      <c r="E86" s="23"/>
    </row>
    <row r="87" spans="1:5" x14ac:dyDescent="0.25">
      <c r="A87" s="97" t="s">
        <v>108</v>
      </c>
      <c r="B87" s="23"/>
      <c r="C87" s="23" t="s">
        <v>108</v>
      </c>
      <c r="D87" s="23"/>
      <c r="E87" s="23"/>
    </row>
    <row r="88" spans="1:5" x14ac:dyDescent="0.25">
      <c r="A88" s="92" t="s">
        <v>437</v>
      </c>
      <c r="B88" s="23"/>
      <c r="C88" s="23" t="s">
        <v>437</v>
      </c>
      <c r="D88" s="23"/>
      <c r="E88" s="23"/>
    </row>
    <row r="89" spans="1:5" x14ac:dyDescent="0.25">
      <c r="A89" s="92" t="s">
        <v>436</v>
      </c>
      <c r="B89" s="23"/>
      <c r="C89" s="23" t="s">
        <v>436</v>
      </c>
      <c r="D89" s="23"/>
      <c r="E89" s="23"/>
    </row>
    <row r="90" spans="1:5" x14ac:dyDescent="0.25">
      <c r="A90" s="92" t="s">
        <v>104</v>
      </c>
      <c r="B90" s="23"/>
      <c r="C90" s="23" t="s">
        <v>104</v>
      </c>
      <c r="D90" s="23"/>
      <c r="E90" s="23"/>
    </row>
    <row r="91" spans="1:5" x14ac:dyDescent="0.25">
      <c r="A91" s="92" t="s">
        <v>68</v>
      </c>
      <c r="B91" s="23"/>
      <c r="C91" s="23" t="s">
        <v>68</v>
      </c>
      <c r="D91" s="23"/>
      <c r="E91" s="23"/>
    </row>
    <row r="92" spans="1:5" x14ac:dyDescent="0.25">
      <c r="A92" s="92" t="s">
        <v>97</v>
      </c>
      <c r="B92" s="23"/>
      <c r="C92" s="23" t="s">
        <v>97</v>
      </c>
      <c r="D92" s="23"/>
      <c r="E92" s="23"/>
    </row>
    <row r="93" spans="1:5" x14ac:dyDescent="0.25">
      <c r="A93" s="96" t="s">
        <v>95</v>
      </c>
      <c r="B93" s="23"/>
      <c r="C93" s="23" t="s">
        <v>95</v>
      </c>
      <c r="D93" s="23"/>
      <c r="E93" s="23"/>
    </row>
    <row r="94" spans="1:5" x14ac:dyDescent="0.25">
      <c r="A94" s="92" t="s">
        <v>94</v>
      </c>
      <c r="B94" s="23"/>
      <c r="C94" s="23" t="s">
        <v>94</v>
      </c>
      <c r="D94" s="23"/>
      <c r="E94" s="23"/>
    </row>
    <row r="95" spans="1:5" x14ac:dyDescent="0.25">
      <c r="A95" s="96" t="s">
        <v>93</v>
      </c>
      <c r="B95" s="23"/>
      <c r="C95" s="23" t="s">
        <v>93</v>
      </c>
      <c r="D95" s="23"/>
      <c r="E95" s="23"/>
    </row>
    <row r="96" spans="1:5" ht="14.25" customHeight="1" x14ac:dyDescent="0.25">
      <c r="A96" s="96" t="s">
        <v>92</v>
      </c>
      <c r="B96" s="23"/>
      <c r="C96" s="23" t="s">
        <v>92</v>
      </c>
      <c r="D96" s="23"/>
      <c r="E96" s="23"/>
    </row>
    <row r="97" spans="1:5" x14ac:dyDescent="0.25">
      <c r="A97" s="92" t="s">
        <v>433</v>
      </c>
      <c r="B97" s="23"/>
      <c r="C97" s="23" t="s">
        <v>433</v>
      </c>
      <c r="D97" s="23"/>
    </row>
    <row r="98" spans="1:5" x14ac:dyDescent="0.25">
      <c r="A98" s="94" t="s">
        <v>91</v>
      </c>
      <c r="B98" s="23"/>
      <c r="C98" s="23" t="s">
        <v>91</v>
      </c>
      <c r="D98" s="23"/>
    </row>
    <row r="99" spans="1:5" x14ac:dyDescent="0.25">
      <c r="A99" s="96" t="s">
        <v>90</v>
      </c>
      <c r="B99" s="23"/>
      <c r="C99" s="23" t="s">
        <v>90</v>
      </c>
      <c r="D99" s="23"/>
    </row>
    <row r="100" spans="1:5" x14ac:dyDescent="0.25">
      <c r="A100" s="96" t="s">
        <v>89</v>
      </c>
      <c r="B100" s="23"/>
      <c r="C100" s="23" t="s">
        <v>89</v>
      </c>
      <c r="D100" s="23"/>
    </row>
    <row r="101" spans="1:5" x14ac:dyDescent="0.25">
      <c r="A101" s="92" t="s">
        <v>85</v>
      </c>
      <c r="B101" s="23"/>
      <c r="C101" s="23" t="s">
        <v>85</v>
      </c>
      <c r="D101" s="23"/>
      <c r="E101" s="23"/>
    </row>
    <row r="102" spans="1:5" x14ac:dyDescent="0.25">
      <c r="A102" s="92" t="s">
        <v>84</v>
      </c>
      <c r="B102" s="23"/>
      <c r="C102" s="23" t="s">
        <v>84</v>
      </c>
      <c r="D102" s="23"/>
      <c r="E102" s="23"/>
    </row>
    <row r="103" spans="1:5" x14ac:dyDescent="0.25">
      <c r="A103" s="92" t="s">
        <v>83</v>
      </c>
      <c r="B103" s="23"/>
      <c r="C103" s="23" t="s">
        <v>83</v>
      </c>
      <c r="D103" s="23"/>
      <c r="E103" s="23"/>
    </row>
    <row r="104" spans="1:5" x14ac:dyDescent="0.25">
      <c r="A104" s="95" t="s">
        <v>79</v>
      </c>
      <c r="B104" s="23"/>
      <c r="C104" s="23" t="s">
        <v>79</v>
      </c>
      <c r="D104" s="23"/>
      <c r="E104" s="23"/>
    </row>
    <row r="105" spans="1:5" x14ac:dyDescent="0.25">
      <c r="A105" s="92" t="s">
        <v>77</v>
      </c>
      <c r="B105" s="23"/>
      <c r="C105" s="23" t="s">
        <v>77</v>
      </c>
      <c r="D105" s="23"/>
      <c r="E105" s="23"/>
    </row>
    <row r="106" spans="1:5" x14ac:dyDescent="0.25">
      <c r="A106" s="92" t="s">
        <v>76</v>
      </c>
      <c r="B106" s="23"/>
      <c r="C106" s="23" t="s">
        <v>76</v>
      </c>
      <c r="D106" s="23"/>
      <c r="E106" s="23"/>
    </row>
    <row r="107" spans="1:5" x14ac:dyDescent="0.25">
      <c r="A107" s="92" t="s">
        <v>71</v>
      </c>
      <c r="B107" s="23"/>
      <c r="C107" s="23" t="s">
        <v>71</v>
      </c>
      <c r="D107" s="23"/>
      <c r="E107" s="23"/>
    </row>
    <row r="108" spans="1:5" x14ac:dyDescent="0.25">
      <c r="A108" s="98" t="s">
        <v>145</v>
      </c>
      <c r="B108" s="23"/>
      <c r="C108" s="23" t="s">
        <v>145</v>
      </c>
      <c r="D108" s="23"/>
      <c r="E108" s="23"/>
    </row>
    <row r="109" spans="1:5" x14ac:dyDescent="0.25">
      <c r="A109" s="94" t="s">
        <v>321</v>
      </c>
      <c r="B109" s="23"/>
      <c r="C109" s="23" t="s">
        <v>321</v>
      </c>
      <c r="D109" s="23"/>
      <c r="E109" s="23"/>
    </row>
    <row r="110" spans="1:5" x14ac:dyDescent="0.25">
      <c r="A110" s="23" t="s">
        <v>310</v>
      </c>
      <c r="B110" s="23"/>
      <c r="C110" s="23" t="s">
        <v>310</v>
      </c>
      <c r="D110" s="23"/>
      <c r="E110" s="23"/>
    </row>
    <row r="111" spans="1:5" x14ac:dyDescent="0.25">
      <c r="A111" s="93" t="s">
        <v>172</v>
      </c>
      <c r="B111" s="23"/>
      <c r="C111" s="23" t="s">
        <v>172</v>
      </c>
    </row>
    <row r="112" spans="1:5" x14ac:dyDescent="0.25">
      <c r="A112" s="98" t="s">
        <v>431</v>
      </c>
      <c r="B112" s="23"/>
      <c r="C112" s="23" t="s">
        <v>431</v>
      </c>
    </row>
    <row r="113" spans="1:6" x14ac:dyDescent="0.25">
      <c r="A113" s="98" t="s">
        <v>169</v>
      </c>
      <c r="B113" s="23"/>
      <c r="C113" s="23" t="s">
        <v>169</v>
      </c>
    </row>
    <row r="114" spans="1:6" x14ac:dyDescent="0.25">
      <c r="A114" s="23" t="s">
        <v>166</v>
      </c>
      <c r="B114" s="23"/>
      <c r="C114" s="23" t="s">
        <v>166</v>
      </c>
    </row>
    <row r="115" spans="1:6" x14ac:dyDescent="0.25">
      <c r="A115" s="23" t="s">
        <v>161</v>
      </c>
      <c r="B115" s="23"/>
      <c r="C115" s="23" t="s">
        <v>161</v>
      </c>
    </row>
    <row r="116" spans="1:6" x14ac:dyDescent="0.25">
      <c r="A116" s="23" t="s">
        <v>159</v>
      </c>
      <c r="B116" s="23"/>
      <c r="C116" s="23" t="s">
        <v>159</v>
      </c>
    </row>
    <row r="117" spans="1:6" x14ac:dyDescent="0.25">
      <c r="A117" s="92" t="s">
        <v>157</v>
      </c>
      <c r="B117" s="23"/>
      <c r="C117" s="23" t="s">
        <v>157</v>
      </c>
    </row>
    <row r="118" spans="1:6" x14ac:dyDescent="0.25">
      <c r="A118" s="92" t="s">
        <v>430</v>
      </c>
      <c r="B118" s="23"/>
      <c r="C118" s="23" t="s">
        <v>430</v>
      </c>
    </row>
    <row r="119" spans="1:6" x14ac:dyDescent="0.25">
      <c r="A119" s="23" t="s">
        <v>320</v>
      </c>
      <c r="B119" s="23"/>
      <c r="C119" s="23" t="s">
        <v>320</v>
      </c>
    </row>
    <row r="120" spans="1:6" x14ac:dyDescent="0.25">
      <c r="A120" s="98" t="s">
        <v>309</v>
      </c>
      <c r="B120" s="101"/>
      <c r="C120" s="101" t="s">
        <v>309</v>
      </c>
    </row>
    <row r="121" spans="1:6" x14ac:dyDescent="0.25">
      <c r="A121" s="98" t="s">
        <v>319</v>
      </c>
      <c r="B121" s="101"/>
      <c r="C121" s="101" t="s">
        <v>319</v>
      </c>
      <c r="F121" s="23" t="s">
        <v>427</v>
      </c>
    </row>
    <row r="122" spans="1:6" x14ac:dyDescent="0.25">
      <c r="A122" s="98" t="s">
        <v>630</v>
      </c>
      <c r="B122" s="101"/>
      <c r="C122" s="101" t="s">
        <v>630</v>
      </c>
    </row>
    <row r="123" spans="1:6" x14ac:dyDescent="0.25">
      <c r="A123" s="98" t="s">
        <v>450</v>
      </c>
      <c r="B123" s="101"/>
      <c r="C123" s="101" t="s">
        <v>450</v>
      </c>
    </row>
    <row r="124" spans="1:6" x14ac:dyDescent="0.25">
      <c r="A124" s="99" t="s">
        <v>451</v>
      </c>
      <c r="B124" s="101"/>
      <c r="C124" s="101" t="s">
        <v>451</v>
      </c>
    </row>
    <row r="125" spans="1:6" x14ac:dyDescent="0.25">
      <c r="A125" s="99" t="s">
        <v>216</v>
      </c>
      <c r="B125" s="101"/>
      <c r="C125" s="101" t="s">
        <v>216</v>
      </c>
    </row>
    <row r="126" spans="1:6" x14ac:dyDescent="0.25">
      <c r="A126" s="98" t="s">
        <v>213</v>
      </c>
      <c r="B126" s="101"/>
      <c r="C126" s="101" t="s">
        <v>213</v>
      </c>
    </row>
    <row r="127" spans="1:6" x14ac:dyDescent="0.25">
      <c r="A127" s="101" t="s">
        <v>209</v>
      </c>
      <c r="B127" s="101"/>
      <c r="C127" s="101" t="s">
        <v>209</v>
      </c>
    </row>
    <row r="128" spans="1:6" x14ac:dyDescent="0.25">
      <c r="A128" s="99" t="s">
        <v>612</v>
      </c>
      <c r="B128" s="101"/>
      <c r="C128" s="101" t="s">
        <v>612</v>
      </c>
    </row>
    <row r="129" spans="1:3" s="3" customFormat="1" x14ac:dyDescent="0.25">
      <c r="A129" s="101" t="s">
        <v>611</v>
      </c>
      <c r="B129" s="101" t="s">
        <v>611</v>
      </c>
      <c r="C129" s="101" t="s">
        <v>611</v>
      </c>
    </row>
    <row r="130" spans="1:3" x14ac:dyDescent="0.25">
      <c r="A130" s="99" t="s">
        <v>610</v>
      </c>
      <c r="B130" s="101"/>
      <c r="C130" s="101" t="s">
        <v>610</v>
      </c>
    </row>
    <row r="131" spans="1:3" x14ac:dyDescent="0.25">
      <c r="A131" s="99" t="s">
        <v>609</v>
      </c>
      <c r="B131" s="101"/>
      <c r="C131" s="3" t="s">
        <v>609</v>
      </c>
    </row>
    <row r="132" spans="1:3" x14ac:dyDescent="0.25">
      <c r="A132" s="100" t="s">
        <v>198</v>
      </c>
      <c r="B132" s="23"/>
      <c r="C132" s="23" t="s">
        <v>198</v>
      </c>
    </row>
    <row r="133" spans="1:3" x14ac:dyDescent="0.25">
      <c r="A133" s="92" t="s">
        <v>195</v>
      </c>
      <c r="B133" s="23"/>
      <c r="C133" s="23" t="s">
        <v>195</v>
      </c>
    </row>
    <row r="134" spans="1:3" x14ac:dyDescent="0.25">
      <c r="A134" s="94" t="s">
        <v>428</v>
      </c>
      <c r="B134" s="23"/>
      <c r="C134" s="23" t="s">
        <v>428</v>
      </c>
    </row>
    <row r="135" spans="1:3" x14ac:dyDescent="0.25">
      <c r="A135" s="94" t="s">
        <v>426</v>
      </c>
      <c r="B135" s="23"/>
      <c r="C135" s="23" t="s">
        <v>426</v>
      </c>
    </row>
    <row r="136" spans="1:3" x14ac:dyDescent="0.25">
      <c r="A136" s="92" t="s">
        <v>188</v>
      </c>
      <c r="B136" s="23"/>
      <c r="C136" s="23" t="s">
        <v>188</v>
      </c>
    </row>
    <row r="137" spans="1:3" x14ac:dyDescent="0.25">
      <c r="A137" s="92" t="s">
        <v>186</v>
      </c>
      <c r="B137" s="23"/>
      <c r="C137" s="23" t="s">
        <v>186</v>
      </c>
    </row>
    <row r="138" spans="1:3" x14ac:dyDescent="0.25">
      <c r="A138" s="3" t="s">
        <v>688</v>
      </c>
      <c r="B138" s="23"/>
      <c r="C138" s="3" t="s">
        <v>146</v>
      </c>
    </row>
    <row r="139" spans="1:3" x14ac:dyDescent="0.25">
      <c r="C139" s="23" t="s">
        <v>427</v>
      </c>
    </row>
    <row r="140" spans="1:3" x14ac:dyDescent="0.25">
      <c r="C140" s="3" t="s">
        <v>688</v>
      </c>
    </row>
  </sheetData>
  <sortState ref="C73:C139">
    <sortCondition descending="1" ref="C73"/>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OFFSET([1]Base!#REF!,MATCH($D$2,[1]Base!#REF!,0)-1,1,COUNTIF([1]Base!#REF!,$D$2),1)</xm:f>
          </x14:formula1>
          <xm:sqref>A101:A103 A107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topLeftCell="B18" zoomScale="80" zoomScaleNormal="80" workbookViewId="0">
      <selection activeCell="B5" sqref="B5"/>
    </sheetView>
  </sheetViews>
  <sheetFormatPr baseColWidth="10" defaultColWidth="11.42578125" defaultRowHeight="15" x14ac:dyDescent="0.25"/>
  <cols>
    <col min="1" max="1" width="25.7109375" style="2" customWidth="1"/>
    <col min="2" max="2" width="75" style="2" customWidth="1"/>
    <col min="3" max="3" width="65.28515625" style="2" customWidth="1"/>
    <col min="4" max="4" width="255.7109375" style="2" customWidth="1"/>
    <col min="5" max="16384" width="11.42578125" style="2"/>
  </cols>
  <sheetData>
    <row r="1" spans="1:4" x14ac:dyDescent="0.25">
      <c r="A1" s="91" t="s">
        <v>684</v>
      </c>
      <c r="B1" s="2" t="s">
        <v>460</v>
      </c>
    </row>
    <row r="4" spans="1:4" ht="30" x14ac:dyDescent="0.25">
      <c r="A4" s="91" t="s">
        <v>168</v>
      </c>
      <c r="B4" s="91" t="s">
        <v>0</v>
      </c>
      <c r="C4" s="91" t="s">
        <v>253</v>
      </c>
      <c r="D4" s="91" t="s">
        <v>394</v>
      </c>
    </row>
    <row r="5" spans="1:4" ht="60" x14ac:dyDescent="0.25">
      <c r="A5" s="2" t="s">
        <v>186</v>
      </c>
      <c r="B5" s="2" t="s">
        <v>187</v>
      </c>
      <c r="C5" s="2" t="s">
        <v>4</v>
      </c>
      <c r="D5" s="2" t="s">
        <v>517</v>
      </c>
    </row>
    <row r="6" spans="1:4" x14ac:dyDescent="0.25">
      <c r="D6" s="2" t="s">
        <v>494</v>
      </c>
    </row>
    <row r="7" spans="1:4" ht="75" x14ac:dyDescent="0.25">
      <c r="A7" s="2" t="s">
        <v>188</v>
      </c>
      <c r="B7" s="2" t="s">
        <v>190</v>
      </c>
      <c r="C7" s="2" t="s">
        <v>4</v>
      </c>
      <c r="D7" s="2" t="s">
        <v>478</v>
      </c>
    </row>
    <row r="8" spans="1:4" ht="75" x14ac:dyDescent="0.25">
      <c r="D8" s="2" t="s">
        <v>476</v>
      </c>
    </row>
    <row r="9" spans="1:4" ht="75" x14ac:dyDescent="0.25">
      <c r="D9" s="2" t="s">
        <v>474</v>
      </c>
    </row>
    <row r="10" spans="1:4" ht="75" x14ac:dyDescent="0.25">
      <c r="D10" s="2" t="s">
        <v>477</v>
      </c>
    </row>
    <row r="11" spans="1:4" ht="75" x14ac:dyDescent="0.25">
      <c r="A11" s="2" t="s">
        <v>426</v>
      </c>
      <c r="B11" s="2" t="s">
        <v>192</v>
      </c>
      <c r="C11" s="2" t="s">
        <v>4</v>
      </c>
      <c r="D11" s="2" t="s">
        <v>478</v>
      </c>
    </row>
    <row r="12" spans="1:4" ht="75" x14ac:dyDescent="0.25">
      <c r="D12" s="2" t="s">
        <v>476</v>
      </c>
    </row>
    <row r="13" spans="1:4" ht="75" x14ac:dyDescent="0.25">
      <c r="D13" s="2" t="s">
        <v>474</v>
      </c>
    </row>
    <row r="14" spans="1:4" ht="75" x14ac:dyDescent="0.25">
      <c r="D14" s="2" t="s">
        <v>477</v>
      </c>
    </row>
    <row r="15" spans="1:4" ht="75" x14ac:dyDescent="0.25">
      <c r="A15" s="2" t="s">
        <v>428</v>
      </c>
      <c r="B15" s="2" t="s">
        <v>189</v>
      </c>
      <c r="C15" s="2" t="s">
        <v>4</v>
      </c>
      <c r="D15" s="2" t="s">
        <v>478</v>
      </c>
    </row>
    <row r="16" spans="1:4" ht="75" x14ac:dyDescent="0.25">
      <c r="D16" s="2" t="s">
        <v>476</v>
      </c>
    </row>
    <row r="17" spans="1:4" ht="75" x14ac:dyDescent="0.25">
      <c r="D17" s="2" t="s">
        <v>474</v>
      </c>
    </row>
    <row r="18" spans="1:4" ht="75" x14ac:dyDescent="0.25">
      <c r="D18" s="2" t="s">
        <v>477</v>
      </c>
    </row>
    <row r="19" spans="1:4" ht="90" x14ac:dyDescent="0.25">
      <c r="A19" s="2" t="s">
        <v>209</v>
      </c>
      <c r="B19" s="2" t="s">
        <v>356</v>
      </c>
      <c r="C19" s="2" t="s">
        <v>4</v>
      </c>
      <c r="D19" s="2" t="s">
        <v>484</v>
      </c>
    </row>
    <row r="20" spans="1:4" x14ac:dyDescent="0.25">
      <c r="D20" s="2" t="s">
        <v>483</v>
      </c>
    </row>
    <row r="21" spans="1:4" ht="30" x14ac:dyDescent="0.25">
      <c r="C21" s="2" t="s">
        <v>206</v>
      </c>
      <c r="D21" s="2" t="s">
        <v>686</v>
      </c>
    </row>
    <row r="22" spans="1:4" x14ac:dyDescent="0.25">
      <c r="D22" s="2" t="s">
        <v>687</v>
      </c>
    </row>
    <row r="23" spans="1:4" x14ac:dyDescent="0.25">
      <c r="D23" s="2" t="s">
        <v>525</v>
      </c>
    </row>
    <row r="24" spans="1:4" x14ac:dyDescent="0.25">
      <c r="C24" s="2" t="s">
        <v>207</v>
      </c>
      <c r="D24" s="2" t="s">
        <v>527</v>
      </c>
    </row>
    <row r="25" spans="1:4" ht="75" x14ac:dyDescent="0.25">
      <c r="A25" s="2" t="s">
        <v>213</v>
      </c>
      <c r="B25" s="2" t="s">
        <v>212</v>
      </c>
      <c r="C25" s="2" t="s">
        <v>4</v>
      </c>
      <c r="D25" s="2" t="s">
        <v>478</v>
      </c>
    </row>
    <row r="26" spans="1:4" ht="75" x14ac:dyDescent="0.25">
      <c r="D26" s="2" t="s">
        <v>476</v>
      </c>
    </row>
    <row r="27" spans="1:4" ht="75" x14ac:dyDescent="0.25">
      <c r="D27" s="2" t="s">
        <v>474</v>
      </c>
    </row>
    <row r="28" spans="1:4" ht="75" x14ac:dyDescent="0.25">
      <c r="D28" s="2" t="s">
        <v>477</v>
      </c>
    </row>
    <row r="29" spans="1:4" ht="90" x14ac:dyDescent="0.25">
      <c r="A29" s="2" t="s">
        <v>157</v>
      </c>
      <c r="B29" s="2" t="s">
        <v>156</v>
      </c>
      <c r="C29" s="2" t="s">
        <v>4</v>
      </c>
      <c r="D29" s="2" t="s">
        <v>478</v>
      </c>
    </row>
    <row r="30" spans="1:4" ht="75" x14ac:dyDescent="0.25">
      <c r="D30" s="2" t="s">
        <v>476</v>
      </c>
    </row>
    <row r="31" spans="1:4" ht="75" x14ac:dyDescent="0.25">
      <c r="D31" s="2" t="s">
        <v>474</v>
      </c>
    </row>
    <row r="32" spans="1:4" ht="75" x14ac:dyDescent="0.25">
      <c r="D32" s="2" t="s">
        <v>477</v>
      </c>
    </row>
    <row r="33" spans="1:4" ht="30" x14ac:dyDescent="0.25">
      <c r="A33" s="2" t="s">
        <v>166</v>
      </c>
      <c r="B33" s="2" t="s">
        <v>167</v>
      </c>
      <c r="C33" s="2" t="s">
        <v>81</v>
      </c>
      <c r="D33" s="2" t="s">
        <v>466</v>
      </c>
    </row>
    <row r="34" spans="1:4" ht="30" x14ac:dyDescent="0.25">
      <c r="C34" s="2" t="s">
        <v>13</v>
      </c>
      <c r="D34" s="2" t="s">
        <v>530</v>
      </c>
    </row>
    <row r="35" spans="1:4" ht="45" x14ac:dyDescent="0.25">
      <c r="D35" s="2" t="s">
        <v>529</v>
      </c>
    </row>
    <row r="36" spans="1:4" ht="30" x14ac:dyDescent="0.25">
      <c r="D36" s="2" t="s">
        <v>534</v>
      </c>
    </row>
    <row r="37" spans="1:4" ht="30" x14ac:dyDescent="0.25">
      <c r="A37" s="2" t="s">
        <v>169</v>
      </c>
      <c r="B37" s="2" t="s">
        <v>170</v>
      </c>
      <c r="C37" s="2" t="s">
        <v>12</v>
      </c>
      <c r="D37" s="2" t="s">
        <v>655</v>
      </c>
    </row>
    <row r="38" spans="1:4" x14ac:dyDescent="0.25">
      <c r="C38" s="2" t="s">
        <v>4</v>
      </c>
      <c r="D38" s="2" t="s">
        <v>522</v>
      </c>
    </row>
    <row r="39" spans="1:4" x14ac:dyDescent="0.25">
      <c r="C39" s="2" t="s">
        <v>13</v>
      </c>
      <c r="D39" s="2" t="s">
        <v>559</v>
      </c>
    </row>
    <row r="40" spans="1:4" ht="75" x14ac:dyDescent="0.25">
      <c r="A40" s="2" t="s">
        <v>71</v>
      </c>
      <c r="B40" s="2" t="s">
        <v>25</v>
      </c>
      <c r="C40" s="2" t="s">
        <v>4</v>
      </c>
      <c r="D40" s="2" t="s">
        <v>478</v>
      </c>
    </row>
    <row r="41" spans="1:4" ht="75" x14ac:dyDescent="0.25">
      <c r="D41" s="2" t="s">
        <v>476</v>
      </c>
    </row>
    <row r="42" spans="1:4" ht="75" x14ac:dyDescent="0.25">
      <c r="D42" s="2" t="s">
        <v>474</v>
      </c>
    </row>
    <row r="43" spans="1:4" ht="75" x14ac:dyDescent="0.25">
      <c r="D43" s="2" t="s">
        <v>477</v>
      </c>
    </row>
    <row r="44" spans="1:4" x14ac:dyDescent="0.25">
      <c r="D44" s="2" t="s">
        <v>473</v>
      </c>
    </row>
    <row r="45" spans="1:4" x14ac:dyDescent="0.25">
      <c r="D45" s="2" t="s">
        <v>472</v>
      </c>
    </row>
    <row r="46" spans="1:4" ht="60" x14ac:dyDescent="0.25">
      <c r="A46" s="2" t="s">
        <v>76</v>
      </c>
      <c r="B46" s="2" t="s">
        <v>410</v>
      </c>
      <c r="C46" s="2" t="s">
        <v>4</v>
      </c>
      <c r="D46" s="2" t="s">
        <v>480</v>
      </c>
    </row>
    <row r="47" spans="1:4" x14ac:dyDescent="0.25">
      <c r="D47" s="2" t="s">
        <v>479</v>
      </c>
    </row>
    <row r="48" spans="1:4" ht="30" x14ac:dyDescent="0.25">
      <c r="A48" s="2" t="s">
        <v>77</v>
      </c>
      <c r="B48" s="2" t="s">
        <v>78</v>
      </c>
      <c r="C48" s="2" t="s">
        <v>4</v>
      </c>
      <c r="D48" s="2" t="s">
        <v>481</v>
      </c>
    </row>
    <row r="49" spans="1:4" ht="60" x14ac:dyDescent="0.25">
      <c r="A49" s="2" t="s">
        <v>79</v>
      </c>
      <c r="B49" s="2" t="s">
        <v>412</v>
      </c>
      <c r="C49" s="2" t="s">
        <v>81</v>
      </c>
      <c r="D49" s="2" t="s">
        <v>457</v>
      </c>
    </row>
    <row r="50" spans="1:4" x14ac:dyDescent="0.25">
      <c r="C50" s="2" t="s">
        <v>12</v>
      </c>
      <c r="D50" s="2" t="s">
        <v>561</v>
      </c>
    </row>
    <row r="51" spans="1:4" x14ac:dyDescent="0.25">
      <c r="D51" s="2" t="s">
        <v>660</v>
      </c>
    </row>
    <row r="52" spans="1:4" x14ac:dyDescent="0.25">
      <c r="D52" s="2" t="s">
        <v>659</v>
      </c>
    </row>
    <row r="53" spans="1:4" x14ac:dyDescent="0.25">
      <c r="C53" s="2" t="s">
        <v>4</v>
      </c>
      <c r="D53" s="2" t="s">
        <v>484</v>
      </c>
    </row>
    <row r="54" spans="1:4" x14ac:dyDescent="0.25">
      <c r="D54" s="2" t="s">
        <v>483</v>
      </c>
    </row>
    <row r="55" spans="1:4" ht="30" x14ac:dyDescent="0.25">
      <c r="C55" s="2" t="s">
        <v>13</v>
      </c>
      <c r="D55" s="2" t="s">
        <v>485</v>
      </c>
    </row>
    <row r="56" spans="1:4" ht="60" x14ac:dyDescent="0.25">
      <c r="A56" s="2" t="s">
        <v>83</v>
      </c>
      <c r="B56" s="2" t="s">
        <v>413</v>
      </c>
      <c r="C56" s="2" t="s">
        <v>4</v>
      </c>
      <c r="D56" s="2" t="s">
        <v>488</v>
      </c>
    </row>
    <row r="57" spans="1:4" ht="45" x14ac:dyDescent="0.25">
      <c r="A57" s="2" t="s">
        <v>84</v>
      </c>
      <c r="B57" s="2" t="s">
        <v>415</v>
      </c>
      <c r="C57" s="2" t="s">
        <v>4</v>
      </c>
      <c r="D57" s="2" t="s">
        <v>491</v>
      </c>
    </row>
    <row r="58" spans="1:4" ht="75" x14ac:dyDescent="0.25">
      <c r="A58" s="2" t="s">
        <v>85</v>
      </c>
      <c r="B58" s="2" t="s">
        <v>416</v>
      </c>
      <c r="C58" s="2" t="s">
        <v>4</v>
      </c>
      <c r="D58" s="2" t="s">
        <v>492</v>
      </c>
    </row>
    <row r="59" spans="1:4" ht="30" x14ac:dyDescent="0.25">
      <c r="A59" s="2" t="s">
        <v>86</v>
      </c>
      <c r="B59" s="2" t="s">
        <v>38</v>
      </c>
      <c r="C59" s="2" t="s">
        <v>4</v>
      </c>
      <c r="D59" s="2" t="s">
        <v>493</v>
      </c>
    </row>
    <row r="60" spans="1:4" ht="90" x14ac:dyDescent="0.25">
      <c r="A60" s="2" t="s">
        <v>89</v>
      </c>
      <c r="B60" s="2" t="s">
        <v>417</v>
      </c>
      <c r="C60" s="2" t="s">
        <v>4</v>
      </c>
      <c r="D60" s="2" t="s">
        <v>495</v>
      </c>
    </row>
    <row r="61" spans="1:4" x14ac:dyDescent="0.25">
      <c r="D61" s="2" t="s">
        <v>494</v>
      </c>
    </row>
    <row r="62" spans="1:4" ht="45" x14ac:dyDescent="0.25">
      <c r="C62" s="2" t="s">
        <v>13</v>
      </c>
      <c r="D62" s="2" t="s">
        <v>529</v>
      </c>
    </row>
    <row r="63" spans="1:4" ht="45" x14ac:dyDescent="0.25">
      <c r="A63" s="2" t="s">
        <v>90</v>
      </c>
      <c r="B63" s="2" t="s">
        <v>418</v>
      </c>
      <c r="C63" s="2" t="s">
        <v>81</v>
      </c>
      <c r="D63" s="2" t="s">
        <v>461</v>
      </c>
    </row>
    <row r="64" spans="1:4" x14ac:dyDescent="0.25">
      <c r="D64" s="2" t="s">
        <v>459</v>
      </c>
    </row>
    <row r="65" spans="1:4" x14ac:dyDescent="0.25">
      <c r="C65" s="2" t="s">
        <v>12</v>
      </c>
      <c r="D65" s="2" t="s">
        <v>499</v>
      </c>
    </row>
    <row r="66" spans="1:4" x14ac:dyDescent="0.25">
      <c r="D66" s="2" t="s">
        <v>498</v>
      </c>
    </row>
    <row r="67" spans="1:4" x14ac:dyDescent="0.25">
      <c r="D67" s="2" t="s">
        <v>679</v>
      </c>
    </row>
    <row r="68" spans="1:4" x14ac:dyDescent="0.25">
      <c r="D68" s="2" t="s">
        <v>562</v>
      </c>
    </row>
    <row r="69" spans="1:4" x14ac:dyDescent="0.25">
      <c r="C69" s="2" t="s">
        <v>4</v>
      </c>
      <c r="D69" s="2" t="s">
        <v>496</v>
      </c>
    </row>
    <row r="70" spans="1:4" x14ac:dyDescent="0.25">
      <c r="C70" s="2" t="s">
        <v>13</v>
      </c>
      <c r="D70" s="2" t="s">
        <v>532</v>
      </c>
    </row>
    <row r="71" spans="1:4" x14ac:dyDescent="0.25">
      <c r="D71" s="2" t="s">
        <v>531</v>
      </c>
    </row>
    <row r="72" spans="1:4" ht="30" x14ac:dyDescent="0.25">
      <c r="D72" s="2" t="s">
        <v>530</v>
      </c>
    </row>
    <row r="73" spans="1:4" ht="75" x14ac:dyDescent="0.25">
      <c r="A73" s="2" t="s">
        <v>92</v>
      </c>
      <c r="B73" s="2" t="s">
        <v>419</v>
      </c>
      <c r="C73" s="2" t="s">
        <v>81</v>
      </c>
      <c r="D73" s="2" t="s">
        <v>461</v>
      </c>
    </row>
    <row r="74" spans="1:4" x14ac:dyDescent="0.25">
      <c r="D74" s="2" t="s">
        <v>459</v>
      </c>
    </row>
    <row r="75" spans="1:4" x14ac:dyDescent="0.25">
      <c r="C75" s="2" t="s">
        <v>12</v>
      </c>
      <c r="D75" s="2" t="s">
        <v>661</v>
      </c>
    </row>
    <row r="76" spans="1:4" x14ac:dyDescent="0.25">
      <c r="C76" s="2" t="s">
        <v>4</v>
      </c>
      <c r="D76" s="2" t="s">
        <v>500</v>
      </c>
    </row>
    <row r="77" spans="1:4" x14ac:dyDescent="0.25">
      <c r="C77" s="2" t="s">
        <v>13</v>
      </c>
      <c r="D77" s="2" t="s">
        <v>532</v>
      </c>
    </row>
    <row r="78" spans="1:4" ht="30" x14ac:dyDescent="0.25">
      <c r="D78" s="2" t="s">
        <v>533</v>
      </c>
    </row>
    <row r="79" spans="1:4" ht="30" x14ac:dyDescent="0.25">
      <c r="D79" s="2" t="s">
        <v>534</v>
      </c>
    </row>
    <row r="80" spans="1:4" ht="90" x14ac:dyDescent="0.25">
      <c r="A80" s="2" t="s">
        <v>93</v>
      </c>
      <c r="B80" s="2" t="s">
        <v>420</v>
      </c>
      <c r="C80" s="2" t="s">
        <v>81</v>
      </c>
      <c r="D80" s="2" t="s">
        <v>463</v>
      </c>
    </row>
    <row r="81" spans="1:4" x14ac:dyDescent="0.25">
      <c r="D81" s="2" t="s">
        <v>462</v>
      </c>
    </row>
    <row r="82" spans="1:4" x14ac:dyDescent="0.25">
      <c r="C82" s="2" t="s">
        <v>12</v>
      </c>
      <c r="D82" s="2" t="s">
        <v>662</v>
      </c>
    </row>
    <row r="83" spans="1:4" x14ac:dyDescent="0.25">
      <c r="C83" s="2" t="s">
        <v>13</v>
      </c>
      <c r="D83" s="2" t="s">
        <v>532</v>
      </c>
    </row>
    <row r="84" spans="1:4" ht="30" x14ac:dyDescent="0.25">
      <c r="D84" s="2" t="s">
        <v>535</v>
      </c>
    </row>
    <row r="85" spans="1:4" ht="30" x14ac:dyDescent="0.25">
      <c r="D85" s="2" t="s">
        <v>536</v>
      </c>
    </row>
    <row r="86" spans="1:4" ht="90" x14ac:dyDescent="0.25">
      <c r="A86" s="2" t="s">
        <v>95</v>
      </c>
      <c r="B86" s="2" t="s">
        <v>421</v>
      </c>
      <c r="C86" s="2" t="s">
        <v>81</v>
      </c>
      <c r="D86" s="2" t="s">
        <v>464</v>
      </c>
    </row>
    <row r="87" spans="1:4" x14ac:dyDescent="0.25">
      <c r="C87" s="2" t="s">
        <v>12</v>
      </c>
      <c r="D87" s="2" t="s">
        <v>663</v>
      </c>
    </row>
    <row r="88" spans="1:4" x14ac:dyDescent="0.25">
      <c r="C88" s="2" t="s">
        <v>4</v>
      </c>
      <c r="D88" s="2" t="s">
        <v>673</v>
      </c>
    </row>
    <row r="89" spans="1:4" x14ac:dyDescent="0.25">
      <c r="C89" s="2" t="s">
        <v>13</v>
      </c>
      <c r="D89" s="2" t="s">
        <v>541</v>
      </c>
    </row>
    <row r="90" spans="1:4" x14ac:dyDescent="0.25">
      <c r="D90" s="2" t="s">
        <v>540</v>
      </c>
    </row>
    <row r="91" spans="1:4" ht="30" x14ac:dyDescent="0.25">
      <c r="D91" s="2" t="s">
        <v>538</v>
      </c>
    </row>
    <row r="92" spans="1:4" x14ac:dyDescent="0.25">
      <c r="D92" s="2" t="s">
        <v>539</v>
      </c>
    </row>
    <row r="93" spans="1:4" ht="75" x14ac:dyDescent="0.25">
      <c r="A93" s="2" t="s">
        <v>68</v>
      </c>
      <c r="B93" s="2" t="s">
        <v>22</v>
      </c>
      <c r="C93" s="2" t="s">
        <v>4</v>
      </c>
      <c r="D93" s="2" t="s">
        <v>467</v>
      </c>
    </row>
    <row r="94" spans="1:4" ht="255" x14ac:dyDescent="0.25">
      <c r="A94" s="2" t="s">
        <v>108</v>
      </c>
      <c r="B94" s="2" t="s">
        <v>509</v>
      </c>
      <c r="C94" s="2" t="s">
        <v>4</v>
      </c>
      <c r="D94" s="2" t="s">
        <v>510</v>
      </c>
    </row>
    <row r="95" spans="1:4" ht="30" x14ac:dyDescent="0.25">
      <c r="A95" s="2" t="s">
        <v>69</v>
      </c>
      <c r="B95" s="2" t="s">
        <v>23</v>
      </c>
      <c r="C95" s="2" t="s">
        <v>4</v>
      </c>
      <c r="D95" s="2" t="s">
        <v>470</v>
      </c>
    </row>
    <row r="96" spans="1:4" ht="90" x14ac:dyDescent="0.25">
      <c r="A96" s="2" t="s">
        <v>70</v>
      </c>
      <c r="B96" s="2" t="s">
        <v>24</v>
      </c>
      <c r="C96" s="2" t="s">
        <v>4</v>
      </c>
      <c r="D96" s="2" t="s">
        <v>471</v>
      </c>
    </row>
    <row r="97" spans="1:10" ht="75" x14ac:dyDescent="0.25">
      <c r="A97" s="2" t="s">
        <v>144</v>
      </c>
      <c r="B97" s="2" t="s">
        <v>516</v>
      </c>
      <c r="C97" s="2" t="s">
        <v>12</v>
      </c>
      <c r="D97" s="2" t="s">
        <v>569</v>
      </c>
    </row>
    <row r="98" spans="1:10" x14ac:dyDescent="0.25">
      <c r="C98" s="2" t="s">
        <v>4</v>
      </c>
      <c r="D98" s="2" t="s">
        <v>513</v>
      </c>
    </row>
    <row r="99" spans="1:10" ht="45" x14ac:dyDescent="0.25">
      <c r="C99" s="2" t="s">
        <v>13</v>
      </c>
      <c r="D99" s="2" t="s">
        <v>556</v>
      </c>
    </row>
    <row r="100" spans="1:10" ht="45" x14ac:dyDescent="0.25">
      <c r="A100" s="2" t="s">
        <v>138</v>
      </c>
      <c r="B100" s="2" t="s">
        <v>423</v>
      </c>
      <c r="C100" s="2" t="s">
        <v>12</v>
      </c>
      <c r="D100" s="2" t="s">
        <v>563</v>
      </c>
    </row>
    <row r="101" spans="1:10" x14ac:dyDescent="0.25">
      <c r="C101" s="2" t="s">
        <v>4</v>
      </c>
      <c r="D101" s="2" t="s">
        <v>513</v>
      </c>
    </row>
    <row r="102" spans="1:10" x14ac:dyDescent="0.25">
      <c r="C102" s="2" t="s">
        <v>13</v>
      </c>
      <c r="D102" s="2" t="s">
        <v>544</v>
      </c>
    </row>
    <row r="103" spans="1:10" ht="30" x14ac:dyDescent="0.25">
      <c r="D103" s="2" t="s">
        <v>542</v>
      </c>
    </row>
    <row r="104" spans="1:10" ht="30" x14ac:dyDescent="0.25">
      <c r="D104" s="2" t="s">
        <v>543</v>
      </c>
    </row>
    <row r="105" spans="1:10" x14ac:dyDescent="0.25">
      <c r="D105" s="2" t="s">
        <v>545</v>
      </c>
    </row>
    <row r="106" spans="1:10" ht="120" x14ac:dyDescent="0.25">
      <c r="A106" s="2" t="s">
        <v>111</v>
      </c>
      <c r="B106" s="2" t="s">
        <v>112</v>
      </c>
      <c r="C106" s="2" t="s">
        <v>4</v>
      </c>
      <c r="D106" s="2" t="s">
        <v>511</v>
      </c>
    </row>
    <row r="107" spans="1:10" x14ac:dyDescent="0.25">
      <c r="D107" s="2" t="s">
        <v>512</v>
      </c>
    </row>
    <row r="108" spans="1:10" x14ac:dyDescent="0.25">
      <c r="A108" s="2" t="s">
        <v>581</v>
      </c>
    </row>
    <row r="109" spans="1:10" x14ac:dyDescent="0.25">
      <c r="A109"/>
      <c r="B109"/>
      <c r="C109"/>
      <c r="E109"/>
      <c r="F109"/>
      <c r="G109"/>
      <c r="H109"/>
      <c r="I109"/>
      <c r="J109"/>
    </row>
    <row r="110" spans="1:10" x14ac:dyDescent="0.25">
      <c r="A110"/>
      <c r="B110"/>
      <c r="C110"/>
      <c r="E110"/>
      <c r="F110"/>
      <c r="G110"/>
      <c r="H110"/>
      <c r="I110"/>
      <c r="J110"/>
    </row>
    <row r="111" spans="1:10" x14ac:dyDescent="0.25">
      <c r="A111"/>
      <c r="B111"/>
      <c r="C111"/>
      <c r="E111"/>
      <c r="F111"/>
      <c r="G111"/>
      <c r="H111"/>
      <c r="I111"/>
      <c r="J111"/>
    </row>
    <row r="112" spans="1:10" x14ac:dyDescent="0.25">
      <c r="A112"/>
      <c r="B112"/>
      <c r="C112"/>
      <c r="E112"/>
      <c r="F112"/>
      <c r="G112"/>
      <c r="H112"/>
      <c r="I112"/>
      <c r="J112"/>
    </row>
    <row r="113" spans="1:10" x14ac:dyDescent="0.25">
      <c r="A113"/>
      <c r="B113"/>
      <c r="C113"/>
      <c r="E113"/>
      <c r="F113"/>
      <c r="G113"/>
      <c r="H113"/>
      <c r="I113"/>
      <c r="J113"/>
    </row>
    <row r="114" spans="1:10" x14ac:dyDescent="0.25">
      <c r="A114"/>
      <c r="B114"/>
      <c r="C114"/>
      <c r="E114"/>
      <c r="F114"/>
      <c r="G114"/>
      <c r="H114"/>
      <c r="I114"/>
      <c r="J114"/>
    </row>
    <row r="115" spans="1:10" x14ac:dyDescent="0.25">
      <c r="A115"/>
      <c r="B115"/>
      <c r="C115"/>
      <c r="E115"/>
      <c r="F115"/>
      <c r="G115"/>
      <c r="H115"/>
      <c r="I115"/>
      <c r="J115"/>
    </row>
    <row r="116" spans="1:10" x14ac:dyDescent="0.25">
      <c r="A116"/>
      <c r="B116"/>
      <c r="C116"/>
      <c r="E116"/>
      <c r="F116"/>
      <c r="G116"/>
      <c r="H116"/>
      <c r="I116"/>
      <c r="J116"/>
    </row>
    <row r="117" spans="1:10" x14ac:dyDescent="0.25">
      <c r="A117"/>
      <c r="B117"/>
      <c r="C117"/>
      <c r="E117"/>
      <c r="F117"/>
      <c r="G117"/>
      <c r="H117"/>
      <c r="I117"/>
      <c r="J117"/>
    </row>
    <row r="118" spans="1:10" x14ac:dyDescent="0.25">
      <c r="A118"/>
      <c r="B118"/>
      <c r="C118"/>
      <c r="E118"/>
      <c r="F118"/>
      <c r="G118"/>
      <c r="H118"/>
      <c r="I118"/>
      <c r="J118"/>
    </row>
    <row r="119" spans="1:10" x14ac:dyDescent="0.25">
      <c r="A119"/>
      <c r="B119"/>
      <c r="C119"/>
      <c r="E119"/>
      <c r="F119"/>
      <c r="G119"/>
      <c r="H119"/>
      <c r="I119"/>
      <c r="J119"/>
    </row>
    <row r="120" spans="1:10" x14ac:dyDescent="0.25">
      <c r="A120"/>
      <c r="B120"/>
      <c r="C120"/>
      <c r="E120"/>
      <c r="F120"/>
      <c r="G120"/>
      <c r="H120"/>
      <c r="I120"/>
      <c r="J120"/>
    </row>
    <row r="121" spans="1:10" x14ac:dyDescent="0.25">
      <c r="A121"/>
      <c r="B121"/>
      <c r="C121"/>
      <c r="E121"/>
      <c r="F121"/>
      <c r="G121"/>
      <c r="H121"/>
      <c r="I121"/>
      <c r="J121"/>
    </row>
    <row r="122" spans="1:10" x14ac:dyDescent="0.25">
      <c r="A122"/>
      <c r="B122"/>
      <c r="C122"/>
      <c r="E122"/>
      <c r="F122"/>
      <c r="G122"/>
      <c r="H122"/>
      <c r="I122"/>
      <c r="J122"/>
    </row>
    <row r="123" spans="1:10" x14ac:dyDescent="0.25">
      <c r="A123"/>
      <c r="B123"/>
      <c r="C123"/>
      <c r="E123"/>
      <c r="F123"/>
      <c r="G123"/>
      <c r="H123"/>
      <c r="I123"/>
      <c r="J123"/>
    </row>
    <row r="124" spans="1:10" x14ac:dyDescent="0.25">
      <c r="A124"/>
      <c r="B124"/>
      <c r="C124"/>
      <c r="E124"/>
      <c r="F124"/>
      <c r="G124"/>
      <c r="H124"/>
      <c r="I124"/>
      <c r="J124"/>
    </row>
    <row r="125" spans="1:10" x14ac:dyDescent="0.25">
      <c r="A125"/>
      <c r="B125"/>
      <c r="C125"/>
      <c r="E125"/>
      <c r="F125"/>
      <c r="G125"/>
      <c r="H125"/>
      <c r="I125"/>
      <c r="J125"/>
    </row>
    <row r="126" spans="1:10" x14ac:dyDescent="0.25">
      <c r="A126"/>
      <c r="B126"/>
      <c r="C126"/>
      <c r="E126"/>
      <c r="F126"/>
      <c r="G126"/>
      <c r="H126"/>
      <c r="I126"/>
      <c r="J126"/>
    </row>
    <row r="127" spans="1:10" x14ac:dyDescent="0.25">
      <c r="A127"/>
      <c r="B127"/>
      <c r="C127"/>
      <c r="E127"/>
      <c r="F127"/>
      <c r="G127"/>
      <c r="H127"/>
      <c r="I127"/>
      <c r="J127"/>
    </row>
    <row r="128" spans="1:10" x14ac:dyDescent="0.25">
      <c r="A128"/>
      <c r="B128"/>
      <c r="C128"/>
      <c r="E128"/>
      <c r="F128"/>
      <c r="G128"/>
      <c r="H128"/>
      <c r="I128"/>
      <c r="J128"/>
    </row>
    <row r="129" spans="1:10" x14ac:dyDescent="0.25">
      <c r="A129"/>
      <c r="B129"/>
      <c r="C129"/>
      <c r="E129"/>
      <c r="F129"/>
      <c r="G129"/>
      <c r="H129"/>
      <c r="I129"/>
      <c r="J129"/>
    </row>
    <row r="130" spans="1:10" x14ac:dyDescent="0.25">
      <c r="A130"/>
      <c r="B130"/>
      <c r="C130"/>
      <c r="E130"/>
      <c r="F130"/>
      <c r="G130"/>
      <c r="H130"/>
      <c r="I130"/>
      <c r="J130"/>
    </row>
    <row r="131" spans="1:10" x14ac:dyDescent="0.25">
      <c r="A131"/>
      <c r="B131"/>
      <c r="C131"/>
      <c r="E131"/>
      <c r="F131"/>
      <c r="G131"/>
      <c r="H131"/>
      <c r="I131"/>
      <c r="J131"/>
    </row>
    <row r="132" spans="1:10" x14ac:dyDescent="0.25">
      <c r="A132"/>
      <c r="B132"/>
      <c r="C132"/>
      <c r="E132"/>
      <c r="F132"/>
      <c r="G132"/>
      <c r="H132"/>
      <c r="I132"/>
      <c r="J132"/>
    </row>
    <row r="133" spans="1:10" x14ac:dyDescent="0.25">
      <c r="A133"/>
      <c r="B133"/>
      <c r="C133"/>
      <c r="E133"/>
      <c r="F133"/>
      <c r="G133"/>
      <c r="H133"/>
      <c r="I133"/>
      <c r="J133"/>
    </row>
    <row r="134" spans="1:10" x14ac:dyDescent="0.25">
      <c r="A134"/>
      <c r="B134"/>
      <c r="C134"/>
      <c r="E134"/>
      <c r="F134"/>
      <c r="G134"/>
      <c r="H134"/>
      <c r="I134"/>
      <c r="J134"/>
    </row>
    <row r="135" spans="1:10" x14ac:dyDescent="0.25">
      <c r="A135"/>
      <c r="B135"/>
      <c r="C135"/>
      <c r="E135"/>
      <c r="F135"/>
      <c r="G135"/>
      <c r="H135"/>
      <c r="I135"/>
      <c r="J135"/>
    </row>
    <row r="136" spans="1:10" x14ac:dyDescent="0.25">
      <c r="A136"/>
      <c r="B136"/>
      <c r="C136"/>
      <c r="E136"/>
      <c r="F136"/>
      <c r="G136"/>
      <c r="H136"/>
      <c r="I136"/>
      <c r="J136"/>
    </row>
    <row r="137" spans="1:10" x14ac:dyDescent="0.25">
      <c r="A137"/>
      <c r="B137"/>
      <c r="C137"/>
      <c r="E137"/>
      <c r="F137"/>
      <c r="G137"/>
      <c r="H137"/>
      <c r="I137"/>
      <c r="J137"/>
    </row>
    <row r="138" spans="1:10" x14ac:dyDescent="0.25">
      <c r="A138"/>
      <c r="B138"/>
      <c r="C138"/>
      <c r="E138"/>
      <c r="F138"/>
      <c r="G138"/>
      <c r="H138"/>
      <c r="I138"/>
      <c r="J138"/>
    </row>
    <row r="139" spans="1:10" x14ac:dyDescent="0.25">
      <c r="A139"/>
      <c r="B139"/>
      <c r="C139"/>
      <c r="E139"/>
      <c r="F139"/>
      <c r="G139"/>
      <c r="H139"/>
      <c r="I139"/>
      <c r="J139"/>
    </row>
    <row r="140" spans="1:10" x14ac:dyDescent="0.25">
      <c r="A140"/>
      <c r="B140"/>
      <c r="C140"/>
      <c r="E140"/>
      <c r="F140"/>
      <c r="G140"/>
      <c r="H140"/>
      <c r="I140"/>
      <c r="J140"/>
    </row>
    <row r="141" spans="1:10" x14ac:dyDescent="0.25">
      <c r="A141"/>
      <c r="B141"/>
      <c r="C141"/>
      <c r="E141"/>
      <c r="F141"/>
      <c r="G141"/>
      <c r="H141"/>
      <c r="I141"/>
      <c r="J141"/>
    </row>
    <row r="142" spans="1:10" x14ac:dyDescent="0.25">
      <c r="A142"/>
      <c r="B142"/>
      <c r="C142"/>
      <c r="E142"/>
      <c r="F142"/>
      <c r="G142"/>
      <c r="H142"/>
      <c r="I142"/>
      <c r="J142"/>
    </row>
    <row r="143" spans="1:10" x14ac:dyDescent="0.25">
      <c r="A143"/>
      <c r="B143"/>
      <c r="C143"/>
      <c r="E143"/>
      <c r="F143"/>
      <c r="G143"/>
      <c r="H143"/>
      <c r="I143"/>
      <c r="J143"/>
    </row>
    <row r="144" spans="1:10" x14ac:dyDescent="0.25">
      <c r="A144"/>
      <c r="B144"/>
      <c r="C144"/>
      <c r="E144"/>
      <c r="F144"/>
      <c r="G144"/>
      <c r="H144"/>
      <c r="I144"/>
      <c r="J144"/>
    </row>
    <row r="145" spans="1:10" x14ac:dyDescent="0.25">
      <c r="A145"/>
      <c r="B145"/>
      <c r="C145"/>
      <c r="E145"/>
      <c r="F145"/>
      <c r="G145"/>
      <c r="H145"/>
      <c r="I145"/>
      <c r="J145"/>
    </row>
    <row r="146" spans="1:10" x14ac:dyDescent="0.25">
      <c r="A146"/>
      <c r="B146"/>
      <c r="C146"/>
      <c r="E146"/>
      <c r="F146"/>
      <c r="G146"/>
      <c r="H146"/>
      <c r="I146"/>
      <c r="J146"/>
    </row>
    <row r="147" spans="1:10" x14ac:dyDescent="0.25">
      <c r="A147"/>
      <c r="B147"/>
      <c r="C147"/>
      <c r="E147"/>
      <c r="F147"/>
      <c r="G147"/>
      <c r="H147"/>
      <c r="I147"/>
      <c r="J147"/>
    </row>
    <row r="148" spans="1:10" x14ac:dyDescent="0.25">
      <c r="A148"/>
      <c r="B148"/>
      <c r="C148"/>
      <c r="E148"/>
      <c r="F148"/>
      <c r="G148"/>
      <c r="H148"/>
      <c r="I148"/>
      <c r="J148"/>
    </row>
    <row r="149" spans="1:10" x14ac:dyDescent="0.25">
      <c r="A149"/>
      <c r="B149"/>
      <c r="C149"/>
      <c r="E149"/>
      <c r="F149"/>
      <c r="G149"/>
      <c r="H149"/>
      <c r="I149"/>
      <c r="J149"/>
    </row>
    <row r="150" spans="1:10" x14ac:dyDescent="0.25">
      <c r="A150"/>
      <c r="B150"/>
      <c r="C150"/>
      <c r="E150"/>
      <c r="F150"/>
      <c r="G150"/>
      <c r="H150"/>
      <c r="I150"/>
      <c r="J150"/>
    </row>
    <row r="151" spans="1:10" x14ac:dyDescent="0.25">
      <c r="A151"/>
      <c r="B151"/>
      <c r="C151"/>
      <c r="E151"/>
      <c r="F151"/>
      <c r="G151"/>
      <c r="H151"/>
      <c r="I151"/>
      <c r="J151"/>
    </row>
    <row r="152" spans="1:10" x14ac:dyDescent="0.25">
      <c r="A152"/>
      <c r="B152"/>
      <c r="C152"/>
      <c r="E152"/>
      <c r="F152"/>
      <c r="G152"/>
      <c r="H152"/>
      <c r="I152"/>
      <c r="J152"/>
    </row>
    <row r="153" spans="1:10" x14ac:dyDescent="0.25">
      <c r="A153"/>
      <c r="B153"/>
      <c r="C153"/>
      <c r="E153"/>
      <c r="F153"/>
      <c r="G153"/>
      <c r="H153"/>
      <c r="I153"/>
      <c r="J153"/>
    </row>
    <row r="154" spans="1:10" x14ac:dyDescent="0.25">
      <c r="A154"/>
      <c r="B154"/>
      <c r="C154"/>
      <c r="E154"/>
      <c r="F154"/>
      <c r="G154"/>
      <c r="H154"/>
      <c r="I154"/>
      <c r="J154"/>
    </row>
    <row r="155" spans="1:10" x14ac:dyDescent="0.25">
      <c r="A155"/>
      <c r="B155"/>
      <c r="C155"/>
      <c r="E155"/>
      <c r="F155"/>
      <c r="G155"/>
      <c r="H155"/>
      <c r="I155"/>
      <c r="J155"/>
    </row>
    <row r="156" spans="1:10" x14ac:dyDescent="0.25">
      <c r="A156"/>
      <c r="B156"/>
      <c r="C156"/>
      <c r="E156"/>
      <c r="F156"/>
      <c r="G156"/>
      <c r="H156"/>
      <c r="I156"/>
      <c r="J156"/>
    </row>
    <row r="157" spans="1:10" x14ac:dyDescent="0.25">
      <c r="A157"/>
      <c r="B157"/>
      <c r="C157"/>
      <c r="E157"/>
      <c r="F157"/>
      <c r="G157"/>
      <c r="H157"/>
      <c r="I157"/>
      <c r="J157"/>
    </row>
    <row r="158" spans="1:10" x14ac:dyDescent="0.25">
      <c r="A158"/>
      <c r="B158"/>
      <c r="C158"/>
      <c r="E158"/>
      <c r="F158"/>
      <c r="G158"/>
      <c r="H158"/>
      <c r="I158"/>
      <c r="J158"/>
    </row>
    <row r="159" spans="1:10" x14ac:dyDescent="0.25">
      <c r="A159"/>
      <c r="B159"/>
      <c r="C159"/>
      <c r="E159"/>
      <c r="F159"/>
      <c r="G159"/>
      <c r="H159"/>
      <c r="I159"/>
      <c r="J159"/>
    </row>
    <row r="160" spans="1:10" x14ac:dyDescent="0.25">
      <c r="A160"/>
      <c r="B160"/>
      <c r="C160"/>
      <c r="E160"/>
      <c r="F160"/>
      <c r="G160"/>
      <c r="H160"/>
      <c r="I160"/>
      <c r="J160"/>
    </row>
    <row r="161" spans="1:10" x14ac:dyDescent="0.25">
      <c r="A161"/>
      <c r="B161"/>
      <c r="C161"/>
      <c r="E161"/>
      <c r="F161"/>
      <c r="G161"/>
      <c r="H161"/>
      <c r="I161"/>
      <c r="J161"/>
    </row>
    <row r="162" spans="1:10" x14ac:dyDescent="0.25">
      <c r="A162"/>
      <c r="B162"/>
      <c r="C162"/>
      <c r="E162"/>
      <c r="F162"/>
      <c r="G162"/>
      <c r="H162"/>
      <c r="I162"/>
      <c r="J162"/>
    </row>
    <row r="163" spans="1:10" x14ac:dyDescent="0.25">
      <c r="A163"/>
      <c r="B163"/>
      <c r="C163"/>
      <c r="E163"/>
      <c r="F163"/>
      <c r="G163"/>
      <c r="H163"/>
      <c r="I163"/>
      <c r="J163"/>
    </row>
    <row r="164" spans="1:10" x14ac:dyDescent="0.25">
      <c r="A164"/>
      <c r="B164"/>
      <c r="C164"/>
      <c r="E164"/>
      <c r="F164"/>
      <c r="G164"/>
      <c r="H164"/>
      <c r="I164"/>
      <c r="J164"/>
    </row>
    <row r="165" spans="1:10" x14ac:dyDescent="0.25">
      <c r="A165"/>
      <c r="B165"/>
      <c r="C165"/>
      <c r="E165"/>
      <c r="F165"/>
      <c r="G165"/>
      <c r="H165"/>
      <c r="I165"/>
      <c r="J165"/>
    </row>
    <row r="166" spans="1:10" x14ac:dyDescent="0.25">
      <c r="A166"/>
      <c r="B166"/>
      <c r="C166"/>
      <c r="E166"/>
      <c r="F166"/>
      <c r="G166"/>
      <c r="H166"/>
      <c r="I166"/>
      <c r="J166"/>
    </row>
    <row r="167" spans="1:10" x14ac:dyDescent="0.25">
      <c r="A167"/>
      <c r="B167"/>
      <c r="C167"/>
      <c r="E167"/>
      <c r="F167"/>
      <c r="G167"/>
      <c r="H167"/>
      <c r="I167"/>
      <c r="J167"/>
    </row>
    <row r="168" spans="1:10" x14ac:dyDescent="0.25">
      <c r="A168"/>
      <c r="B168"/>
      <c r="C168"/>
      <c r="E168"/>
      <c r="F168"/>
      <c r="G168"/>
      <c r="H168"/>
      <c r="I168"/>
      <c r="J168"/>
    </row>
    <row r="169" spans="1:10" x14ac:dyDescent="0.25">
      <c r="A169"/>
      <c r="B169"/>
      <c r="C169"/>
      <c r="E169"/>
      <c r="F169"/>
      <c r="G169"/>
      <c r="H169"/>
      <c r="I169"/>
      <c r="J169"/>
    </row>
    <row r="170" spans="1:10" x14ac:dyDescent="0.25">
      <c r="A170"/>
      <c r="B170"/>
      <c r="C170"/>
      <c r="E170"/>
      <c r="F170"/>
      <c r="G170"/>
      <c r="H170"/>
      <c r="I170"/>
      <c r="J170"/>
    </row>
    <row r="171" spans="1:10" x14ac:dyDescent="0.25">
      <c r="A171"/>
      <c r="B171"/>
      <c r="C171"/>
      <c r="E171"/>
      <c r="F171"/>
      <c r="G171"/>
      <c r="H171"/>
      <c r="I171"/>
      <c r="J171"/>
    </row>
    <row r="172" spans="1:10" x14ac:dyDescent="0.25">
      <c r="A172"/>
      <c r="B172"/>
      <c r="C172"/>
      <c r="E172"/>
      <c r="F172"/>
      <c r="G172"/>
      <c r="H172"/>
      <c r="I172"/>
      <c r="J172"/>
    </row>
    <row r="173" spans="1:10" x14ac:dyDescent="0.25">
      <c r="A173"/>
      <c r="B173"/>
      <c r="C173"/>
      <c r="E173"/>
      <c r="F173"/>
      <c r="G173"/>
      <c r="H173"/>
      <c r="I173"/>
      <c r="J173"/>
    </row>
    <row r="174" spans="1:10" x14ac:dyDescent="0.25">
      <c r="A174"/>
      <c r="B174"/>
      <c r="C174"/>
      <c r="E174"/>
      <c r="F174"/>
      <c r="G174"/>
      <c r="H174"/>
      <c r="I174"/>
      <c r="J174"/>
    </row>
    <row r="175" spans="1:10" x14ac:dyDescent="0.25">
      <c r="A175"/>
      <c r="B175"/>
      <c r="C175"/>
      <c r="E175"/>
      <c r="F175"/>
      <c r="G175"/>
      <c r="H175"/>
      <c r="I175"/>
      <c r="J175"/>
    </row>
    <row r="176" spans="1:10" x14ac:dyDescent="0.25">
      <c r="A176"/>
      <c r="B176"/>
      <c r="C176"/>
      <c r="E176"/>
      <c r="F176"/>
      <c r="G176"/>
      <c r="H176"/>
      <c r="I176"/>
      <c r="J176"/>
    </row>
    <row r="177" spans="1:10" x14ac:dyDescent="0.25">
      <c r="A177"/>
      <c r="B177"/>
      <c r="C177"/>
      <c r="E177"/>
      <c r="F177"/>
      <c r="G177"/>
      <c r="H177"/>
      <c r="I177"/>
      <c r="J177"/>
    </row>
    <row r="178" spans="1:10" x14ac:dyDescent="0.25">
      <c r="A178"/>
      <c r="B178"/>
      <c r="C178"/>
      <c r="E178"/>
      <c r="F178"/>
      <c r="G178"/>
      <c r="H178"/>
      <c r="I178"/>
      <c r="J178"/>
    </row>
    <row r="179" spans="1:10" x14ac:dyDescent="0.25">
      <c r="A179"/>
      <c r="B179"/>
      <c r="C179"/>
      <c r="E179"/>
      <c r="F179"/>
      <c r="G179"/>
      <c r="H179"/>
      <c r="I179"/>
      <c r="J179"/>
    </row>
    <row r="180" spans="1:10" x14ac:dyDescent="0.25">
      <c r="A180"/>
      <c r="B180"/>
      <c r="C180"/>
      <c r="E180"/>
      <c r="F180"/>
      <c r="G180"/>
      <c r="H180"/>
      <c r="I180"/>
      <c r="J180"/>
    </row>
    <row r="181" spans="1:10" x14ac:dyDescent="0.25">
      <c r="A181"/>
      <c r="B181"/>
      <c r="C181"/>
      <c r="E181"/>
      <c r="F181"/>
      <c r="G181"/>
      <c r="H181"/>
      <c r="I181"/>
      <c r="J181"/>
    </row>
    <row r="182" spans="1:10" x14ac:dyDescent="0.25">
      <c r="A182"/>
      <c r="B182"/>
      <c r="C182"/>
      <c r="E182"/>
      <c r="F182"/>
      <c r="G182"/>
      <c r="H182"/>
      <c r="I182"/>
      <c r="J182"/>
    </row>
    <row r="183" spans="1:10" x14ac:dyDescent="0.25">
      <c r="A183"/>
      <c r="B183"/>
      <c r="C183"/>
      <c r="E183"/>
      <c r="F183"/>
      <c r="G183"/>
      <c r="H183"/>
      <c r="I183"/>
      <c r="J183"/>
    </row>
    <row r="184" spans="1:10" x14ac:dyDescent="0.25">
      <c r="A184"/>
      <c r="B184"/>
      <c r="C184"/>
      <c r="E184"/>
      <c r="F184"/>
      <c r="G184"/>
      <c r="H184"/>
      <c r="I184"/>
      <c r="J18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4" zoomScale="70" zoomScaleNormal="70" workbookViewId="0">
      <selection activeCell="B5" sqref="B5"/>
    </sheetView>
  </sheetViews>
  <sheetFormatPr baseColWidth="10" defaultRowHeight="15" x14ac:dyDescent="0.25"/>
  <cols>
    <col min="1" max="1" width="25.28515625" customWidth="1"/>
    <col min="2" max="2" width="75.7109375" customWidth="1"/>
    <col min="3" max="3" width="21.7109375" bestFit="1" customWidth="1"/>
    <col min="4" max="4" width="121.5703125" bestFit="1" customWidth="1"/>
  </cols>
  <sheetData>
    <row r="1" spans="1:4" x14ac:dyDescent="0.25">
      <c r="A1" s="65" t="s">
        <v>685</v>
      </c>
      <c r="B1" s="3" t="s">
        <v>460</v>
      </c>
    </row>
    <row r="4" spans="1:4" x14ac:dyDescent="0.25">
      <c r="A4" s="65" t="s">
        <v>168</v>
      </c>
      <c r="B4" s="65" t="s">
        <v>0</v>
      </c>
      <c r="C4" s="65" t="s">
        <v>253</v>
      </c>
      <c r="D4" s="65" t="s">
        <v>394</v>
      </c>
    </row>
    <row r="5" spans="1:4" ht="240" x14ac:dyDescent="0.25">
      <c r="A5" s="2" t="s">
        <v>609</v>
      </c>
      <c r="B5" s="2" t="s">
        <v>201</v>
      </c>
      <c r="C5" s="2" t="s">
        <v>64</v>
      </c>
      <c r="D5" s="2" t="s">
        <v>677</v>
      </c>
    </row>
    <row r="6" spans="1:4" ht="180" x14ac:dyDescent="0.25">
      <c r="A6" s="2" t="s">
        <v>610</v>
      </c>
      <c r="B6" s="2" t="s">
        <v>202</v>
      </c>
      <c r="C6" s="3" t="s">
        <v>64</v>
      </c>
      <c r="D6" s="2" t="s">
        <v>675</v>
      </c>
    </row>
    <row r="7" spans="1:4" ht="150" x14ac:dyDescent="0.25">
      <c r="A7" s="2" t="s">
        <v>611</v>
      </c>
      <c r="B7" s="2" t="s">
        <v>203</v>
      </c>
      <c r="C7" s="3" t="s">
        <v>64</v>
      </c>
      <c r="D7" s="2" t="s">
        <v>676</v>
      </c>
    </row>
    <row r="8" spans="1:4" ht="135" x14ac:dyDescent="0.25">
      <c r="A8" s="2" t="s">
        <v>612</v>
      </c>
      <c r="B8" s="2" t="s">
        <v>204</v>
      </c>
      <c r="C8" s="3" t="s">
        <v>64</v>
      </c>
      <c r="D8" s="2" t="s">
        <v>678</v>
      </c>
    </row>
    <row r="9" spans="1:4" ht="240" x14ac:dyDescent="0.25">
      <c r="A9" s="2" t="s">
        <v>216</v>
      </c>
      <c r="B9" s="2" t="s">
        <v>681</v>
      </c>
      <c r="C9" s="3" t="s">
        <v>64</v>
      </c>
      <c r="D9" s="2" t="s">
        <v>668</v>
      </c>
    </row>
    <row r="10" spans="1:4" ht="165" x14ac:dyDescent="0.25">
      <c r="A10" s="2" t="s">
        <v>669</v>
      </c>
      <c r="B10" s="2" t="s">
        <v>218</v>
      </c>
      <c r="C10" s="3" t="s">
        <v>64</v>
      </c>
      <c r="D10" s="2" t="s">
        <v>670</v>
      </c>
    </row>
    <row r="11" spans="1:4" ht="135" x14ac:dyDescent="0.25">
      <c r="A11" s="2" t="s">
        <v>319</v>
      </c>
      <c r="B11" s="2" t="s">
        <v>148</v>
      </c>
      <c r="C11" s="3" t="s">
        <v>64</v>
      </c>
      <c r="D11" s="2" t="s">
        <v>671</v>
      </c>
    </row>
    <row r="12" spans="1:4" ht="30" x14ac:dyDescent="0.25">
      <c r="A12" s="2"/>
      <c r="B12" s="2"/>
      <c r="C12" s="3" t="s">
        <v>13</v>
      </c>
      <c r="D12" s="2" t="s">
        <v>558</v>
      </c>
    </row>
    <row r="13" spans="1:4" ht="75" x14ac:dyDescent="0.25">
      <c r="A13" s="2"/>
      <c r="B13" s="2"/>
      <c r="D13" s="2" t="s">
        <v>557</v>
      </c>
    </row>
    <row r="14" spans="1:4" ht="30" x14ac:dyDescent="0.25">
      <c r="A14" s="2"/>
      <c r="B14" s="2"/>
      <c r="D14" s="2" t="s">
        <v>551</v>
      </c>
    </row>
    <row r="15" spans="1:4" ht="45" x14ac:dyDescent="0.25">
      <c r="A15" s="2" t="s">
        <v>321</v>
      </c>
      <c r="B15" s="2" t="s">
        <v>682</v>
      </c>
      <c r="C15" s="2" t="s">
        <v>64</v>
      </c>
      <c r="D15" s="2" t="s">
        <v>672</v>
      </c>
    </row>
    <row r="16" spans="1:4" ht="270" x14ac:dyDescent="0.25">
      <c r="A16" s="2" t="s">
        <v>91</v>
      </c>
      <c r="B16" s="2" t="s">
        <v>65</v>
      </c>
      <c r="C16" s="3" t="s">
        <v>64</v>
      </c>
      <c r="D16" s="2" t="s">
        <v>680</v>
      </c>
    </row>
    <row r="17" spans="1:1" x14ac:dyDescent="0.25">
      <c r="A17" s="3" t="s">
        <v>581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I17" sqref="I17"/>
    </sheetView>
  </sheetViews>
  <sheetFormatPr baseColWidth="10" defaultRowHeight="15" x14ac:dyDescent="0.25"/>
  <cols>
    <col min="1" max="1" width="78.140625" customWidth="1"/>
    <col min="2" max="2" width="85.7109375" customWidth="1"/>
    <col min="3" max="3" width="5.7109375" customWidth="1"/>
  </cols>
  <sheetData>
    <row r="1" spans="1:3" x14ac:dyDescent="0.25">
      <c r="A1" s="65" t="s">
        <v>454</v>
      </c>
      <c r="B1" s="3" t="s">
        <v>460</v>
      </c>
    </row>
    <row r="3" spans="1:3" x14ac:dyDescent="0.25">
      <c r="A3" s="65" t="s">
        <v>601</v>
      </c>
    </row>
    <row r="4" spans="1:3" x14ac:dyDescent="0.25">
      <c r="A4" s="65" t="s">
        <v>168</v>
      </c>
      <c r="B4" s="65" t="s">
        <v>0</v>
      </c>
      <c r="C4" t="s">
        <v>582</v>
      </c>
    </row>
    <row r="5" spans="1:3" ht="30" x14ac:dyDescent="0.25">
      <c r="A5" s="3" t="s">
        <v>169</v>
      </c>
      <c r="B5" s="2" t="s">
        <v>170</v>
      </c>
      <c r="C5" s="67">
        <v>1</v>
      </c>
    </row>
    <row r="6" spans="1:3" ht="30" x14ac:dyDescent="0.25">
      <c r="A6" s="3" t="s">
        <v>321</v>
      </c>
      <c r="B6" s="2" t="s">
        <v>174</v>
      </c>
      <c r="C6" s="67">
        <v>1</v>
      </c>
    </row>
    <row r="7" spans="1:3" x14ac:dyDescent="0.25">
      <c r="A7" s="3" t="s">
        <v>145</v>
      </c>
      <c r="B7" s="3" t="s">
        <v>621</v>
      </c>
      <c r="C7" s="67">
        <v>1</v>
      </c>
    </row>
    <row r="8" spans="1:3" ht="45" x14ac:dyDescent="0.25">
      <c r="A8" s="3" t="s">
        <v>90</v>
      </c>
      <c r="B8" s="2" t="s">
        <v>418</v>
      </c>
      <c r="C8" s="67">
        <v>4</v>
      </c>
    </row>
    <row r="9" spans="1:3" ht="75" x14ac:dyDescent="0.25">
      <c r="A9" s="3" t="s">
        <v>92</v>
      </c>
      <c r="B9" s="2" t="s">
        <v>419</v>
      </c>
      <c r="C9" s="67">
        <v>5</v>
      </c>
    </row>
    <row r="10" spans="1:3" ht="90" x14ac:dyDescent="0.25">
      <c r="A10" s="3" t="s">
        <v>95</v>
      </c>
      <c r="B10" s="2" t="s">
        <v>421</v>
      </c>
      <c r="C10" s="67">
        <v>2</v>
      </c>
    </row>
    <row r="11" spans="1:3" ht="30" x14ac:dyDescent="0.25">
      <c r="A11" s="3" t="s">
        <v>97</v>
      </c>
      <c r="B11" s="2" t="s">
        <v>96</v>
      </c>
      <c r="C11" s="67">
        <v>1</v>
      </c>
    </row>
    <row r="12" spans="1:3" x14ac:dyDescent="0.25">
      <c r="A12" s="3" t="s">
        <v>110</v>
      </c>
      <c r="B12" s="3" t="s">
        <v>617</v>
      </c>
      <c r="C12" s="67">
        <v>1</v>
      </c>
    </row>
    <row r="13" spans="1:3" ht="30" x14ac:dyDescent="0.25">
      <c r="A13" s="3" t="s">
        <v>66</v>
      </c>
      <c r="B13" s="2" t="s">
        <v>311</v>
      </c>
      <c r="C13" s="67">
        <v>1</v>
      </c>
    </row>
    <row r="14" spans="1:3" ht="60" x14ac:dyDescent="0.25">
      <c r="A14" s="3" t="s">
        <v>144</v>
      </c>
      <c r="B14" s="2" t="s">
        <v>516</v>
      </c>
      <c r="C14" s="67">
        <v>1</v>
      </c>
    </row>
    <row r="15" spans="1:3" ht="45" x14ac:dyDescent="0.25">
      <c r="A15" s="3" t="s">
        <v>138</v>
      </c>
      <c r="B15" s="2" t="s">
        <v>423</v>
      </c>
      <c r="C15" s="67">
        <v>1</v>
      </c>
    </row>
    <row r="16" spans="1:3" x14ac:dyDescent="0.25">
      <c r="A16" s="3" t="s">
        <v>581</v>
      </c>
      <c r="C16" s="67">
        <v>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70" zoomScaleNormal="70" workbookViewId="0">
      <selection activeCell="F6" sqref="F6"/>
    </sheetView>
  </sheetViews>
  <sheetFormatPr baseColWidth="10" defaultRowHeight="15" x14ac:dyDescent="0.25"/>
  <cols>
    <col min="2" max="2" width="36.42578125" customWidth="1"/>
    <col min="4" max="4" width="66.28515625" customWidth="1"/>
    <col min="5" max="5" width="17.7109375" customWidth="1"/>
    <col min="6" max="6" width="14.140625" bestFit="1" customWidth="1"/>
    <col min="7" max="7" width="18.85546875" customWidth="1"/>
    <col min="9" max="9" width="21" customWidth="1"/>
    <col min="11" max="11" width="26" customWidth="1"/>
    <col min="12" max="12" width="14.140625" customWidth="1"/>
    <col min="13" max="13" width="11.85546875" customWidth="1"/>
    <col min="15" max="15" width="14.5703125" customWidth="1"/>
  </cols>
  <sheetData>
    <row r="1" spans="1:15" x14ac:dyDescent="0.25">
      <c r="A1" t="s">
        <v>253</v>
      </c>
      <c r="B1" t="s">
        <v>168</v>
      </c>
      <c r="C1" t="s">
        <v>0</v>
      </c>
      <c r="D1" t="s">
        <v>394</v>
      </c>
      <c r="E1" t="s">
        <v>405</v>
      </c>
      <c r="F1" t="s">
        <v>395</v>
      </c>
      <c r="G1" t="s">
        <v>393</v>
      </c>
      <c r="H1" t="s">
        <v>396</v>
      </c>
      <c r="I1" t="s">
        <v>406</v>
      </c>
      <c r="J1" t="s">
        <v>454</v>
      </c>
      <c r="K1" t="s">
        <v>455</v>
      </c>
      <c r="L1" t="s">
        <v>456</v>
      </c>
      <c r="M1" t="s">
        <v>588</v>
      </c>
      <c r="N1" t="s">
        <v>602</v>
      </c>
      <c r="O1" t="s">
        <v>603</v>
      </c>
    </row>
    <row r="2" spans="1:15" ht="60" x14ac:dyDescent="0.25">
      <c r="A2" t="s">
        <v>4</v>
      </c>
      <c r="B2" t="s">
        <v>209</v>
      </c>
      <c r="C2" t="s">
        <v>356</v>
      </c>
      <c r="D2" s="2" t="s">
        <v>527</v>
      </c>
      <c r="E2" t="s">
        <v>528</v>
      </c>
      <c r="F2" s="40">
        <v>42552</v>
      </c>
      <c r="G2" t="s">
        <v>456</v>
      </c>
      <c r="I2" t="s">
        <v>207</v>
      </c>
      <c r="J2" t="s">
        <v>458</v>
      </c>
      <c r="L2" t="s">
        <v>460</v>
      </c>
      <c r="M2" t="s">
        <v>458</v>
      </c>
      <c r="N2" t="s">
        <v>460</v>
      </c>
      <c r="O2" t="s">
        <v>460</v>
      </c>
    </row>
    <row r="3" spans="1:15" ht="30" x14ac:dyDescent="0.25">
      <c r="A3" t="s">
        <v>4</v>
      </c>
      <c r="B3" t="s">
        <v>209</v>
      </c>
      <c r="C3" t="s">
        <v>356</v>
      </c>
      <c r="D3" s="2" t="s">
        <v>525</v>
      </c>
      <c r="E3" t="s">
        <v>526</v>
      </c>
      <c r="I3" t="s">
        <v>206</v>
      </c>
      <c r="J3" t="s">
        <v>458</v>
      </c>
      <c r="L3" t="s">
        <v>458</v>
      </c>
      <c r="M3" t="s">
        <v>458</v>
      </c>
      <c r="N3" t="s">
        <v>460</v>
      </c>
      <c r="O3" t="s">
        <v>460</v>
      </c>
    </row>
    <row r="4" spans="1:15" x14ac:dyDescent="0.25">
      <c r="A4" t="s">
        <v>4</v>
      </c>
      <c r="B4" t="s">
        <v>310</v>
      </c>
      <c r="C4" t="s">
        <v>523</v>
      </c>
      <c r="D4" s="2" t="s">
        <v>524</v>
      </c>
      <c r="J4" t="s">
        <v>458</v>
      </c>
      <c r="L4" t="s">
        <v>458</v>
      </c>
      <c r="M4" t="s">
        <v>458</v>
      </c>
      <c r="N4" t="s">
        <v>460</v>
      </c>
      <c r="O4" t="s">
        <v>460</v>
      </c>
    </row>
    <row r="5" spans="1:15" ht="30" x14ac:dyDescent="0.25">
      <c r="A5" t="s">
        <v>4</v>
      </c>
      <c r="B5" t="s">
        <v>169</v>
      </c>
      <c r="C5" t="s">
        <v>170</v>
      </c>
      <c r="D5" s="2" t="s">
        <v>522</v>
      </c>
      <c r="E5" t="s">
        <v>489</v>
      </c>
      <c r="F5" s="40">
        <v>42468</v>
      </c>
      <c r="G5" t="s">
        <v>456</v>
      </c>
      <c r="I5" t="s">
        <v>490</v>
      </c>
      <c r="J5" t="s">
        <v>460</v>
      </c>
      <c r="L5" t="s">
        <v>460</v>
      </c>
      <c r="M5" t="s">
        <v>458</v>
      </c>
      <c r="N5" t="s">
        <v>460</v>
      </c>
      <c r="O5" t="s">
        <v>460</v>
      </c>
    </row>
    <row r="6" spans="1:15" x14ac:dyDescent="0.25">
      <c r="A6" t="s">
        <v>4</v>
      </c>
      <c r="B6" t="s">
        <v>166</v>
      </c>
      <c r="C6" t="s">
        <v>167</v>
      </c>
      <c r="D6" s="2" t="s">
        <v>521</v>
      </c>
      <c r="J6" t="s">
        <v>458</v>
      </c>
      <c r="L6" t="s">
        <v>458</v>
      </c>
      <c r="M6" t="s">
        <v>458</v>
      </c>
      <c r="N6" t="s">
        <v>460</v>
      </c>
      <c r="O6" t="s">
        <v>460</v>
      </c>
    </row>
    <row r="7" spans="1:15" x14ac:dyDescent="0.25">
      <c r="A7" t="s">
        <v>4</v>
      </c>
      <c r="B7" t="s">
        <v>161</v>
      </c>
      <c r="C7" t="s">
        <v>162</v>
      </c>
      <c r="D7" s="2" t="s">
        <v>520</v>
      </c>
      <c r="J7" t="s">
        <v>458</v>
      </c>
      <c r="L7" t="s">
        <v>458</v>
      </c>
      <c r="M7" t="s">
        <v>458</v>
      </c>
      <c r="N7" t="s">
        <v>460</v>
      </c>
      <c r="O7" t="s">
        <v>460</v>
      </c>
    </row>
    <row r="8" spans="1:15" x14ac:dyDescent="0.25">
      <c r="A8" t="s">
        <v>4</v>
      </c>
      <c r="B8" t="s">
        <v>159</v>
      </c>
      <c r="C8" t="s">
        <v>160</v>
      </c>
      <c r="D8" s="2" t="s">
        <v>519</v>
      </c>
      <c r="J8" t="s">
        <v>458</v>
      </c>
      <c r="L8" t="s">
        <v>458</v>
      </c>
      <c r="M8" t="s">
        <v>458</v>
      </c>
      <c r="N8" t="s">
        <v>460</v>
      </c>
      <c r="O8" t="s">
        <v>460</v>
      </c>
    </row>
    <row r="9" spans="1:15" x14ac:dyDescent="0.25">
      <c r="A9" t="s">
        <v>4</v>
      </c>
      <c r="B9" t="s">
        <v>320</v>
      </c>
      <c r="C9" t="s">
        <v>150</v>
      </c>
      <c r="D9" s="2" t="s">
        <v>518</v>
      </c>
      <c r="J9" t="s">
        <v>458</v>
      </c>
      <c r="L9" t="s">
        <v>458</v>
      </c>
      <c r="M9" t="s">
        <v>458</v>
      </c>
      <c r="N9" t="s">
        <v>460</v>
      </c>
      <c r="O9" t="s">
        <v>460</v>
      </c>
    </row>
    <row r="10" spans="1:15" ht="30" x14ac:dyDescent="0.25">
      <c r="A10" t="s">
        <v>4</v>
      </c>
      <c r="B10" t="s">
        <v>144</v>
      </c>
      <c r="C10" t="s">
        <v>516</v>
      </c>
      <c r="D10" s="2" t="s">
        <v>513</v>
      </c>
      <c r="E10" t="s">
        <v>489</v>
      </c>
      <c r="F10" s="40">
        <v>42468</v>
      </c>
      <c r="G10" t="s">
        <v>456</v>
      </c>
      <c r="I10" t="s">
        <v>490</v>
      </c>
      <c r="J10" t="s">
        <v>460</v>
      </c>
      <c r="L10" t="s">
        <v>460</v>
      </c>
      <c r="M10" t="s">
        <v>458</v>
      </c>
      <c r="N10" t="s">
        <v>460</v>
      </c>
      <c r="O10" t="s">
        <v>460</v>
      </c>
    </row>
    <row r="11" spans="1:15" ht="240" x14ac:dyDescent="0.25">
      <c r="A11" t="s">
        <v>4</v>
      </c>
      <c r="B11" t="s">
        <v>138</v>
      </c>
      <c r="C11" t="s">
        <v>423</v>
      </c>
      <c r="D11" s="2" t="s">
        <v>514</v>
      </c>
      <c r="E11" t="s">
        <v>515</v>
      </c>
      <c r="I11" t="s">
        <v>487</v>
      </c>
      <c r="J11" t="s">
        <v>458</v>
      </c>
      <c r="L11" t="s">
        <v>458</v>
      </c>
      <c r="M11" t="s">
        <v>458</v>
      </c>
      <c r="N11" t="s">
        <v>460</v>
      </c>
      <c r="O11" t="s">
        <v>460</v>
      </c>
    </row>
    <row r="12" spans="1:15" ht="30" x14ac:dyDescent="0.25">
      <c r="A12" t="s">
        <v>4</v>
      </c>
      <c r="B12" t="s">
        <v>138</v>
      </c>
      <c r="C12" t="s">
        <v>423</v>
      </c>
      <c r="D12" s="2" t="s">
        <v>513</v>
      </c>
      <c r="E12" t="s">
        <v>489</v>
      </c>
      <c r="F12" s="40">
        <v>42468</v>
      </c>
      <c r="G12" t="s">
        <v>456</v>
      </c>
      <c r="I12" t="s">
        <v>490</v>
      </c>
      <c r="J12" t="s">
        <v>460</v>
      </c>
      <c r="L12" t="s">
        <v>460</v>
      </c>
      <c r="M12" t="s">
        <v>458</v>
      </c>
      <c r="N12" t="s">
        <v>460</v>
      </c>
      <c r="O12" t="s">
        <v>460</v>
      </c>
    </row>
    <row r="13" spans="1:15" ht="75" x14ac:dyDescent="0.25">
      <c r="A13" t="s">
        <v>4</v>
      </c>
      <c r="B13" t="s">
        <v>68</v>
      </c>
      <c r="C13" t="s">
        <v>22</v>
      </c>
      <c r="D13" s="2" t="s">
        <v>467</v>
      </c>
      <c r="E13" t="s">
        <v>468</v>
      </c>
      <c r="F13" s="40">
        <v>42468</v>
      </c>
      <c r="G13" t="s">
        <v>456</v>
      </c>
      <c r="I13" s="2" t="s">
        <v>469</v>
      </c>
      <c r="J13" t="s">
        <v>458</v>
      </c>
      <c r="L13" t="s">
        <v>460</v>
      </c>
      <c r="M13" t="s">
        <v>458</v>
      </c>
      <c r="N13" t="s">
        <v>460</v>
      </c>
      <c r="O13" t="s">
        <v>460</v>
      </c>
    </row>
    <row r="14" spans="1:15" ht="75" x14ac:dyDescent="0.25">
      <c r="A14" t="s">
        <v>4</v>
      </c>
      <c r="B14" t="s">
        <v>95</v>
      </c>
      <c r="C14" t="s">
        <v>421</v>
      </c>
      <c r="D14" s="2" t="s">
        <v>507</v>
      </c>
      <c r="E14" t="s">
        <v>508</v>
      </c>
      <c r="I14" t="s">
        <v>487</v>
      </c>
      <c r="J14" t="s">
        <v>458</v>
      </c>
      <c r="L14" t="s">
        <v>458</v>
      </c>
      <c r="M14" t="s">
        <v>458</v>
      </c>
      <c r="N14" t="s">
        <v>460</v>
      </c>
      <c r="O14" t="s">
        <v>460</v>
      </c>
    </row>
    <row r="15" spans="1:15" x14ac:dyDescent="0.25">
      <c r="A15" t="s">
        <v>4</v>
      </c>
      <c r="B15" t="s">
        <v>95</v>
      </c>
      <c r="C15" t="s">
        <v>421</v>
      </c>
      <c r="D15" s="2" t="s">
        <v>506</v>
      </c>
      <c r="J15" t="s">
        <v>458</v>
      </c>
      <c r="L15" t="s">
        <v>458</v>
      </c>
      <c r="M15" t="s">
        <v>458</v>
      </c>
      <c r="N15" t="s">
        <v>460</v>
      </c>
      <c r="O15" t="s">
        <v>460</v>
      </c>
    </row>
    <row r="16" spans="1:15" ht="45" x14ac:dyDescent="0.25">
      <c r="A16" t="s">
        <v>4</v>
      </c>
      <c r="B16" t="s">
        <v>93</v>
      </c>
      <c r="C16" t="s">
        <v>420</v>
      </c>
      <c r="D16" s="2" t="s">
        <v>503</v>
      </c>
      <c r="E16" t="s">
        <v>504</v>
      </c>
      <c r="F16" s="40">
        <v>42468</v>
      </c>
      <c r="G16" t="s">
        <v>456</v>
      </c>
      <c r="I16" t="s">
        <v>505</v>
      </c>
      <c r="J16" t="s">
        <v>458</v>
      </c>
      <c r="L16" t="s">
        <v>460</v>
      </c>
      <c r="M16" t="s">
        <v>458</v>
      </c>
      <c r="N16" t="s">
        <v>460</v>
      </c>
      <c r="O16" t="s">
        <v>460</v>
      </c>
    </row>
    <row r="17" spans="1:15" ht="330" x14ac:dyDescent="0.25">
      <c r="A17" t="s">
        <v>4</v>
      </c>
      <c r="B17" t="s">
        <v>92</v>
      </c>
      <c r="C17" t="s">
        <v>419</v>
      </c>
      <c r="D17" s="2" t="s">
        <v>500</v>
      </c>
      <c r="E17" s="2" t="s">
        <v>501</v>
      </c>
      <c r="F17" s="40">
        <v>42468</v>
      </c>
      <c r="G17" t="s">
        <v>456</v>
      </c>
      <c r="I17" t="s">
        <v>502</v>
      </c>
      <c r="J17" t="s">
        <v>458</v>
      </c>
      <c r="L17" t="s">
        <v>460</v>
      </c>
      <c r="M17" t="s">
        <v>458</v>
      </c>
      <c r="N17" t="s">
        <v>460</v>
      </c>
      <c r="O17" t="s">
        <v>460</v>
      </c>
    </row>
    <row r="18" spans="1:15" ht="30" x14ac:dyDescent="0.25">
      <c r="A18" t="s">
        <v>4</v>
      </c>
      <c r="B18" t="s">
        <v>90</v>
      </c>
      <c r="C18" t="s">
        <v>418</v>
      </c>
      <c r="D18" s="2" t="s">
        <v>496</v>
      </c>
      <c r="E18" t="s">
        <v>497</v>
      </c>
      <c r="F18" s="40">
        <v>42468</v>
      </c>
      <c r="G18" t="s">
        <v>456</v>
      </c>
      <c r="I18" t="s">
        <v>490</v>
      </c>
      <c r="J18" t="s">
        <v>458</v>
      </c>
      <c r="L18" t="s">
        <v>460</v>
      </c>
      <c r="M18" t="s">
        <v>458</v>
      </c>
      <c r="N18" t="s">
        <v>460</v>
      </c>
      <c r="O18" t="s">
        <v>460</v>
      </c>
    </row>
    <row r="19" spans="1:15" ht="105" x14ac:dyDescent="0.25">
      <c r="A19" t="s">
        <v>4</v>
      </c>
      <c r="B19" t="s">
        <v>79</v>
      </c>
      <c r="C19" t="s">
        <v>412</v>
      </c>
      <c r="D19" s="2" t="s">
        <v>485</v>
      </c>
      <c r="E19" t="s">
        <v>486</v>
      </c>
      <c r="I19" t="s">
        <v>487</v>
      </c>
      <c r="J19" t="s">
        <v>458</v>
      </c>
      <c r="L19" t="s">
        <v>458</v>
      </c>
      <c r="M19" t="s">
        <v>458</v>
      </c>
      <c r="N19" t="s">
        <v>460</v>
      </c>
      <c r="O19" t="s">
        <v>460</v>
      </c>
    </row>
    <row r="20" spans="1:15" ht="30" x14ac:dyDescent="0.25">
      <c r="A20" t="s">
        <v>4</v>
      </c>
      <c r="B20" t="s">
        <v>77</v>
      </c>
      <c r="C20" t="s">
        <v>78</v>
      </c>
      <c r="D20" s="2" t="s">
        <v>481</v>
      </c>
      <c r="E20" t="s">
        <v>482</v>
      </c>
      <c r="F20" s="40">
        <v>42468</v>
      </c>
      <c r="G20" t="s">
        <v>456</v>
      </c>
      <c r="I20" t="s">
        <v>475</v>
      </c>
      <c r="J20" t="s">
        <v>458</v>
      </c>
      <c r="L20" t="s">
        <v>460</v>
      </c>
      <c r="M20" t="s">
        <v>458</v>
      </c>
      <c r="N20" t="s">
        <v>460</v>
      </c>
      <c r="O20" t="s">
        <v>460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vt:i4>
      </vt:variant>
    </vt:vector>
  </HeadingPairs>
  <TitlesOfParts>
    <vt:vector size="40" baseType="lpstr">
      <vt:lpstr>Modificadas</vt:lpstr>
      <vt:lpstr>Base</vt:lpstr>
      <vt:lpstr>eliminadas</vt:lpstr>
      <vt:lpstr>No. ordenes </vt:lpstr>
      <vt:lpstr>Hoja5</vt:lpstr>
      <vt:lpstr>Dinamica ordenes justicia</vt:lpstr>
      <vt:lpstr>Dinamica ordenes Salud</vt:lpstr>
      <vt:lpstr>Con objeción</vt:lpstr>
      <vt:lpstr>Hoja1</vt:lpstr>
      <vt:lpstr>Sin fecha</vt:lpstr>
      <vt:lpstr>Sin Indicador</vt:lpstr>
      <vt:lpstr>Sin acción</vt:lpstr>
      <vt:lpstr>Diagramas Gantt</vt:lpstr>
      <vt:lpstr>Base Diagrama Gannt</vt:lpstr>
      <vt:lpstr>Consolidación presidencia</vt:lpstr>
      <vt:lpstr>Acciones por orden</vt:lpstr>
      <vt:lpstr>Cantidad de entidades por orden</vt:lpstr>
      <vt:lpstr>Cantidad de acciones repetidas</vt:lpstr>
      <vt:lpstr>Ordenes Justicia 1</vt:lpstr>
      <vt:lpstr>Ordenes Salud</vt:lpstr>
      <vt:lpstr>Ordenes con mas de una entidad</vt:lpstr>
      <vt:lpstr>Ordenes</vt:lpstr>
      <vt:lpstr>Ordenes por ubicacion</vt:lpstr>
      <vt:lpstr>Resumen validación ordenes</vt:lpstr>
      <vt:lpstr>Ubicacion orden y orden sin dup</vt:lpstr>
      <vt:lpstr>Seguimiento elaboración Plan</vt:lpstr>
      <vt:lpstr>Resumen</vt:lpstr>
      <vt:lpstr>Formulario</vt:lpstr>
      <vt:lpstr>Fecha Notificación</vt:lpstr>
      <vt:lpstr>Objetivos</vt:lpstr>
      <vt:lpstr>Entidades</vt:lpstr>
      <vt:lpstr>Persona Responsable</vt:lpstr>
      <vt:lpstr>Contactos</vt:lpstr>
      <vt:lpstr>Grupo General</vt:lpstr>
      <vt:lpstr>Problematica</vt:lpstr>
      <vt:lpstr>Entes territoriales</vt:lpstr>
      <vt:lpstr>Objetivos!_ftnref140</vt:lpstr>
      <vt:lpstr>Base!_ftnref154</vt:lpstr>
      <vt:lpstr>Base!Área_de_impresión</vt:lpstr>
      <vt:lpstr>Problematica!Área_de_impresión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Mauricio Ceballos Martinez</dc:creator>
  <cp:lastModifiedBy>DANIELA MARIA VARGAS CAIPA</cp:lastModifiedBy>
  <cp:lastPrinted>2016-05-16T14:42:41Z</cp:lastPrinted>
  <dcterms:created xsi:type="dcterms:W3CDTF">2016-04-01T19:55:02Z</dcterms:created>
  <dcterms:modified xsi:type="dcterms:W3CDTF">2016-07-27T21:21:22Z</dcterms:modified>
</cp:coreProperties>
</file>