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1.xml" ContentType="application/vnd.ms-office.chartex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160"/>
  </bookViews>
  <sheets>
    <sheet name="Equilibrio" sheetId="1" r:id="rId1"/>
  </sheets>
  <definedNames>
    <definedName name="_xlnm._FilterDatabase" localSheetId="0" hidden="1">Equilibrio!$A$1:$O$1</definedName>
    <definedName name="_xlchart.v1.0" hidden="1">Equilibrio!$O$1</definedName>
    <definedName name="_xlchart.v1.1" hidden="1">Equilibrio!$O$2:$O$134</definedName>
    <definedName name="_xlchart.v1.2" hidden="1">Equilibrio!$O$1</definedName>
    <definedName name="_xlchart.v1.3" hidden="1">Equilibrio!$O$2:$O$134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2" i="1"/>
  <c r="R2" i="1"/>
  <c r="R1" i="1"/>
</calcChain>
</file>

<file path=xl/sharedStrings.xml><?xml version="1.0" encoding="utf-8"?>
<sst xmlns="http://schemas.openxmlformats.org/spreadsheetml/2006/main" count="412" uniqueCount="297">
  <si>
    <t>Departamento</t>
  </si>
  <si>
    <t>Municipio</t>
  </si>
  <si>
    <t>Establecimiento de Reclusión</t>
  </si>
  <si>
    <t>Codigo</t>
  </si>
  <si>
    <t>Capacidad (cupos)</t>
  </si>
  <si>
    <t>No. de Privados de la libertad</t>
  </si>
  <si>
    <t>Personas hacinadas</t>
  </si>
  <si>
    <t>% de Hacinamiento</t>
  </si>
  <si>
    <t>Valle del Cauca</t>
  </si>
  <si>
    <t>Cali</t>
  </si>
  <si>
    <t>EPMSC ERE CALI</t>
  </si>
  <si>
    <t>Caldas</t>
  </si>
  <si>
    <t>Manizales</t>
  </si>
  <si>
    <t>EPMSC MANIZALES</t>
  </si>
  <si>
    <t>Nariño</t>
  </si>
  <si>
    <t>Pasto</t>
  </si>
  <si>
    <t>EPMSC-RM PASTO</t>
  </si>
  <si>
    <t>Cordoba</t>
  </si>
  <si>
    <t>Montería</t>
  </si>
  <si>
    <t>EPMSC JP MONTERÍA</t>
  </si>
  <si>
    <t>Magdalena</t>
  </si>
  <si>
    <t>Santa Marta</t>
  </si>
  <si>
    <t>EPMSC SANTA MARTA</t>
  </si>
  <si>
    <t>Sucre</t>
  </si>
  <si>
    <t>Sincelejo</t>
  </si>
  <si>
    <t>EPMSC SINCELEJO</t>
  </si>
  <si>
    <t>Palmira</t>
  </si>
  <si>
    <t>EPAMSCAS JP PALMIRA</t>
  </si>
  <si>
    <t>Tuluá</t>
  </si>
  <si>
    <t>EPMSC TULUÁ</t>
  </si>
  <si>
    <t>Meta</t>
  </si>
  <si>
    <t>Villavicencio</t>
  </si>
  <si>
    <t>EPMSC RM VILLAVICENCIO</t>
  </si>
  <si>
    <t>atlantico</t>
  </si>
  <si>
    <t>Barranquilla</t>
  </si>
  <si>
    <t>EC JP BARRANQUILLA - LA MODELO</t>
  </si>
  <si>
    <t>Santander</t>
  </si>
  <si>
    <t>Bucaramanga</t>
  </si>
  <si>
    <t>EPMSC ERE JP BUCARAMANGA</t>
  </si>
  <si>
    <t>Risaralda</t>
  </si>
  <si>
    <t>Pereira</t>
  </si>
  <si>
    <t>EPMSC ERE PEREIRA</t>
  </si>
  <si>
    <t>BOGOTÁ</t>
  </si>
  <si>
    <t>RM PAS ERE BOGOTÁ</t>
  </si>
  <si>
    <t>EC BOGOTÁ MODELO</t>
  </si>
  <si>
    <t>Bolívar</t>
  </si>
  <si>
    <t>Cartagena de Indias</t>
  </si>
  <si>
    <t>EPMSC CARTAGENA</t>
  </si>
  <si>
    <t>Buga</t>
  </si>
  <si>
    <t>EPMSC BUGA</t>
  </si>
  <si>
    <t>Antioquia</t>
  </si>
  <si>
    <t>Andes</t>
  </si>
  <si>
    <t>EPMSC ANDES</t>
  </si>
  <si>
    <t>Acacias</t>
  </si>
  <si>
    <t>CAMIS ERE ACACIAS</t>
  </si>
  <si>
    <t>Bello</t>
  </si>
  <si>
    <t>EPMSC MEDELLÍN</t>
  </si>
  <si>
    <t>Huila</t>
  </si>
  <si>
    <t>Pitalito</t>
  </si>
  <si>
    <t>EPMSC PITALITO</t>
  </si>
  <si>
    <t>Buenaventura</t>
  </si>
  <si>
    <t>EPMSC BUENAVENTURA</t>
  </si>
  <si>
    <t>Chocó</t>
  </si>
  <si>
    <t>Quibdó</t>
  </si>
  <si>
    <t>EPMSC QUIBDÓ</t>
  </si>
  <si>
    <t>Barrancabermeja</t>
  </si>
  <si>
    <t>EPMSC BARRANCABERMEJA</t>
  </si>
  <si>
    <t>Arauca</t>
  </si>
  <si>
    <t>Aráuca</t>
  </si>
  <si>
    <t>EPMSC ARAUCA</t>
  </si>
  <si>
    <t>La Guajira</t>
  </si>
  <si>
    <t>Riohacha</t>
  </si>
  <si>
    <t>EPMSC RIOHACHA</t>
  </si>
  <si>
    <t>Quindio</t>
  </si>
  <si>
    <t>Calarcá</t>
  </si>
  <si>
    <t>EPMSC CALARCÁ</t>
  </si>
  <si>
    <t>Cesar</t>
  </si>
  <si>
    <t>Valledupar</t>
  </si>
  <si>
    <t>EPMSC ERE VALLEDUPAR</t>
  </si>
  <si>
    <t>Cundinamarca</t>
  </si>
  <si>
    <t>Zipaquirá</t>
  </si>
  <si>
    <t>EPMSC ZIPAQUIRÁ</t>
  </si>
  <si>
    <t>Norte Santander</t>
  </si>
  <si>
    <t>Ocaña</t>
  </si>
  <si>
    <t>EPMSC OCAÑA</t>
  </si>
  <si>
    <t>Socorro</t>
  </si>
  <si>
    <t>EPMSC SOCORRO</t>
  </si>
  <si>
    <t>Anserma</t>
  </si>
  <si>
    <t>EPMSC ANSERMA</t>
  </si>
  <si>
    <t>Santo Domingo</t>
  </si>
  <si>
    <t>EPMSC SANTO DOMINGO</t>
  </si>
  <si>
    <t>Sonsón</t>
  </si>
  <si>
    <t>EPMSC SONSÓN</t>
  </si>
  <si>
    <t>La Ceja</t>
  </si>
  <si>
    <t>EPMSC LA CEJA</t>
  </si>
  <si>
    <t>Puerto Berrío</t>
  </si>
  <si>
    <t>EPMSC PUERTO BERRÍO</t>
  </si>
  <si>
    <t>Tolima</t>
  </si>
  <si>
    <t>Honda</t>
  </si>
  <si>
    <t>EPMSC HONDA</t>
  </si>
  <si>
    <t>Cartago</t>
  </si>
  <si>
    <t>EPMSC CARTAGO</t>
  </si>
  <si>
    <t>Aguachica</t>
  </si>
  <si>
    <t>EPMSC AGUACHICA</t>
  </si>
  <si>
    <t>Santa Rosa de Osos</t>
  </si>
  <si>
    <t>EPMSC SANTA ROSA DE OSOS</t>
  </si>
  <si>
    <t>Caucásia</t>
  </si>
  <si>
    <t>EPMSC CAUCASIA</t>
  </si>
  <si>
    <t>Santa Bárbara</t>
  </si>
  <si>
    <t>EPMSC SANTA BÁRBARA</t>
  </si>
  <si>
    <t>Fusagasugá</t>
  </si>
  <si>
    <t>EPMSC CMS FUSAGASUGÁ</t>
  </si>
  <si>
    <t>Magangue</t>
  </si>
  <si>
    <t>EPMSC MAGANGUÉ</t>
  </si>
  <si>
    <t>Armenia</t>
  </si>
  <si>
    <t>EPMSC ARMENIA</t>
  </si>
  <si>
    <t>Cauca</t>
  </si>
  <si>
    <t>Popayán</t>
  </si>
  <si>
    <t>RM POPAYÁN</t>
  </si>
  <si>
    <t>Vélez</t>
  </si>
  <si>
    <t>EPMSC VÉLEZ</t>
  </si>
  <si>
    <t>Jericó</t>
  </si>
  <si>
    <t>EPMSC JERICÓ</t>
  </si>
  <si>
    <t>Ciudad Bolivar</t>
  </si>
  <si>
    <t>EPMSC BOLÍVAR</t>
  </si>
  <si>
    <t>Támesis</t>
  </si>
  <si>
    <t>EPMSC TÁMESIS</t>
  </si>
  <si>
    <t>La Mesa</t>
  </si>
  <si>
    <t>EPMSC LA MESA</t>
  </si>
  <si>
    <t>Túquerres</t>
  </si>
  <si>
    <t>EPMSC TÚQUERRES</t>
  </si>
  <si>
    <t>Boyacá</t>
  </si>
  <si>
    <t>Guateque</t>
  </si>
  <si>
    <t>EPMSC GUATEQUE</t>
  </si>
  <si>
    <t>Puerto Tejada</t>
  </si>
  <si>
    <t>EPMSC PUERTO TEJADA</t>
  </si>
  <si>
    <t>Riosucio</t>
  </si>
  <si>
    <t>EPMSC RIOSUCIO</t>
  </si>
  <si>
    <t>Granada</t>
  </si>
  <si>
    <t>EPMSC GRANADA</t>
  </si>
  <si>
    <t>Yarumal</t>
  </si>
  <si>
    <t>EPMSC YARUMAL</t>
  </si>
  <si>
    <t>RM ARMENIA</t>
  </si>
  <si>
    <t>Chaparral</t>
  </si>
  <si>
    <t>EPMSC CHAPARRAL</t>
  </si>
  <si>
    <t>Dos Quebradas</t>
  </si>
  <si>
    <t>RM PEREIRA</t>
  </si>
  <si>
    <t>Espinal</t>
  </si>
  <si>
    <t>EPMSC JP ESPINAL</t>
  </si>
  <si>
    <t>Casanare</t>
  </si>
  <si>
    <t>Sabanalarga</t>
  </si>
  <si>
    <t>EC ERE SABANALARGA</t>
  </si>
  <si>
    <t>Garzón</t>
  </si>
  <si>
    <t>EPMSC GARZÓN</t>
  </si>
  <si>
    <t>La Plata</t>
  </si>
  <si>
    <t>EPMSC LA PLATA</t>
  </si>
  <si>
    <t>Chocontá</t>
  </si>
  <si>
    <t>EPMSC CHOCONTÁ</t>
  </si>
  <si>
    <t>Duitama</t>
  </si>
  <si>
    <t>EPMSC DUITAMA</t>
  </si>
  <si>
    <t>Purificación</t>
  </si>
  <si>
    <t>EPMSC PURIFICACIÓN</t>
  </si>
  <si>
    <t>Moniquirá</t>
  </si>
  <si>
    <t>EPMSC MONIQUIRÁ</t>
  </si>
  <si>
    <t>Paz de Ariporo</t>
  </si>
  <si>
    <t>EPMSC PAZ DE ARIPORO</t>
  </si>
  <si>
    <t>Salamina</t>
  </si>
  <si>
    <t>EPMSC SALAMINA</t>
  </si>
  <si>
    <t>RM MANIZALES</t>
  </si>
  <si>
    <t>El Banco</t>
  </si>
  <si>
    <t>EPMSC EL BANCO</t>
  </si>
  <si>
    <t>Melgar</t>
  </si>
  <si>
    <t>EPMSC MELGAR</t>
  </si>
  <si>
    <t>AMAZONAS</t>
  </si>
  <si>
    <t>Leticia</t>
  </si>
  <si>
    <t>EPMSC LETICIA</t>
  </si>
  <si>
    <t>Itagüí</t>
  </si>
  <si>
    <t>EPC LA PAZ ITAGUÍ</t>
  </si>
  <si>
    <t>Patía</t>
  </si>
  <si>
    <t>EPMSC EL BORDO</t>
  </si>
  <si>
    <t>Santa Rosa de Cabal</t>
  </si>
  <si>
    <t>EPMSC SANTA ROSA DE CABAL</t>
  </si>
  <si>
    <t>Itsmína</t>
  </si>
  <si>
    <t>EPMSC ISTMINA</t>
  </si>
  <si>
    <t>Sevilla</t>
  </si>
  <si>
    <t>EPMSC SEVILLA</t>
  </si>
  <si>
    <t>Pácora</t>
  </si>
  <si>
    <t>EPMSC PACORA</t>
  </si>
  <si>
    <t>Aguadas</t>
  </si>
  <si>
    <t>EPMSC AGUADAS</t>
  </si>
  <si>
    <t>Fresno</t>
  </si>
  <si>
    <t>EPMSC FRESNO</t>
  </si>
  <si>
    <t>Málaga</t>
  </si>
  <si>
    <t>EPMSC MÁLAGA</t>
  </si>
  <si>
    <t>EPMSC ERE PSM BARRANQUILLA - EL BOSQUE</t>
  </si>
  <si>
    <t>Gachetá</t>
  </si>
  <si>
    <t>EPMSC GACHETÁ</t>
  </si>
  <si>
    <t>Chiquinquirá</t>
  </si>
  <si>
    <t>EPMSC JP CHIQUINQUIRÁ</t>
  </si>
  <si>
    <t>Pamplona</t>
  </si>
  <si>
    <t>EPMSC PAMPLONA</t>
  </si>
  <si>
    <t>Villeta</t>
  </si>
  <si>
    <t>EPMSC VILLETA</t>
  </si>
  <si>
    <t>CAQUETÁ</t>
  </si>
  <si>
    <t>Florencia</t>
  </si>
  <si>
    <t>EPMSC FLORENCIA</t>
  </si>
  <si>
    <t>La Unión</t>
  </si>
  <si>
    <t>EPMSC LA UNIÓN</t>
  </si>
  <si>
    <t>San Gil</t>
  </si>
  <si>
    <t>EPMS SAN GIL</t>
  </si>
  <si>
    <t>Corozal</t>
  </si>
  <si>
    <t>ERE COROZAL</t>
  </si>
  <si>
    <t>Ramiriquí</t>
  </si>
  <si>
    <t>EPMS RAMIRIQUI</t>
  </si>
  <si>
    <t>Cáqueza</t>
  </si>
  <si>
    <t>EPMSC CÁQUEZA</t>
  </si>
  <si>
    <t>Silvia</t>
  </si>
  <si>
    <t>EPMSC SILVIA</t>
  </si>
  <si>
    <t>Ubaté</t>
  </si>
  <si>
    <t>EPMSC UBATÉ</t>
  </si>
  <si>
    <t>Guamo</t>
  </si>
  <si>
    <t>EPC GUAMO</t>
  </si>
  <si>
    <t>Tierralta</t>
  </si>
  <si>
    <t>EPMSC TIERRALTA (J Y P)</t>
  </si>
  <si>
    <t>Rivera</t>
  </si>
  <si>
    <t>EPMSC NEIVA</t>
  </si>
  <si>
    <t>Puerto Boyacá</t>
  </si>
  <si>
    <t>EPMSC PUERTO BOYACÁ</t>
  </si>
  <si>
    <t>Tunja</t>
  </si>
  <si>
    <t>EPMSC TUNJA</t>
  </si>
  <si>
    <t>Tumaco</t>
  </si>
  <si>
    <t>EPMSC TUMACO</t>
  </si>
  <si>
    <t>Santander de Quilichao</t>
  </si>
  <si>
    <t>EPMSC SANTANDER DE QUILICHAO</t>
  </si>
  <si>
    <t>Líbano</t>
  </si>
  <si>
    <t>EPMSC LÍBANO</t>
  </si>
  <si>
    <t>Garagoa</t>
  </si>
  <si>
    <t>EPMS GARAGOA</t>
  </si>
  <si>
    <t>San Vicente de Chucurí</t>
  </si>
  <si>
    <t>EPMSC SAN VICENTE DE CHUCURÍ</t>
  </si>
  <si>
    <t>Sogamoso</t>
  </si>
  <si>
    <t>EPMSC RM SOGAMOSO</t>
  </si>
  <si>
    <t>Ipiales</t>
  </si>
  <si>
    <t>EPMSC IPIALES</t>
  </si>
  <si>
    <t>RM BUCARAMANGA</t>
  </si>
  <si>
    <t>San Andres</t>
  </si>
  <si>
    <t>San Andrés</t>
  </si>
  <si>
    <t>EPMSC SAN ANDRÉS</t>
  </si>
  <si>
    <t>Santafé de Antioquia</t>
  </si>
  <si>
    <t>EC SANTAFÉ DE ANTIOQUIA</t>
  </si>
  <si>
    <t>Apartadó</t>
  </si>
  <si>
    <t>EPMSC APARTADÓ</t>
  </si>
  <si>
    <t>Norte de Santander</t>
  </si>
  <si>
    <t>Cúcuta</t>
  </si>
  <si>
    <t>COMP.METROP.CÚCUTA</t>
  </si>
  <si>
    <t>Yopal</t>
  </si>
  <si>
    <t>EPC YOPAL</t>
  </si>
  <si>
    <t>Girón</t>
  </si>
  <si>
    <t>EPAMS GIRÓN</t>
  </si>
  <si>
    <t>Armero</t>
  </si>
  <si>
    <t>EC ARMERO - GUAYABAL</t>
  </si>
  <si>
    <t>Jamundí</t>
  </si>
  <si>
    <t>COMPLEJO C Y P DE JAMUNDÍ</t>
  </si>
  <si>
    <t>EPAMSCAS ERE POPAYÁN</t>
  </si>
  <si>
    <t>EPMSC ACACIAS</t>
  </si>
  <si>
    <t>Caicedonia</t>
  </si>
  <si>
    <t>EPMSC CAICEDONIA</t>
  </si>
  <si>
    <t>Santa Rosa de Viterbo</t>
  </si>
  <si>
    <t>EPMSC SANTA ROSA DE VITERBO</t>
  </si>
  <si>
    <t>EPMSC BOLÍVAR - CAUCA</t>
  </si>
  <si>
    <t>COMEB DE BOGOTÁ</t>
  </si>
  <si>
    <t>Medellín</t>
  </si>
  <si>
    <t>COMPLEJO DE MEDELLÍN - PEDREGAL - RM</t>
  </si>
  <si>
    <t>Puerto Triunfo</t>
  </si>
  <si>
    <t>EP PUERTO TRIUNFO - EL PESEBRE</t>
  </si>
  <si>
    <t>Cómbita</t>
  </si>
  <si>
    <t>EPAMSCAS CÓMBITA</t>
  </si>
  <si>
    <t>La Dorada</t>
  </si>
  <si>
    <t>EPAMS PC ERE LA DORADA</t>
  </si>
  <si>
    <t>Ibagué</t>
  </si>
  <si>
    <t>COMPLEJO C Y P COIBA IBAGUÉ</t>
  </si>
  <si>
    <t>Girardot</t>
  </si>
  <si>
    <t>EPMSC GIRARDOT</t>
  </si>
  <si>
    <t>EP FLORENCIA LAS HELICONIAS</t>
  </si>
  <si>
    <t>Guaduas</t>
  </si>
  <si>
    <t>EPC LA ESPERANZA DE GUADUAS</t>
  </si>
  <si>
    <t>EPAMSCAS VALLEDUPAR</t>
  </si>
  <si>
    <t>Pensilvania</t>
  </si>
  <si>
    <t>EPMSC PENSILVANIA</t>
  </si>
  <si>
    <t>Hay medida de cierre</t>
  </si>
  <si>
    <t>Aplica equilibrio decreciente</t>
  </si>
  <si>
    <t>Indice medida de cierre</t>
  </si>
  <si>
    <t>Indice equilibrio decreciente</t>
  </si>
  <si>
    <t>Priorización</t>
  </si>
  <si>
    <t>Indice personas Hacinadas</t>
  </si>
  <si>
    <t>Indice porcentaje hacinamiento</t>
  </si>
  <si>
    <t>Categorización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</si>
</sst>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0" fontId="0" fillId="0" borderId="1" xfId="1" applyNumberFormat="1" applyFont="1" applyBorder="1"/>
    <xf numFmtId="0" fontId="2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plotArea>
      <cx:plotAreaRegion>
        <cx:series layoutId="clusteredColumn" uniqueId="{24BCE241-F049-4006-B665-FD721643FCCF}">
          <cx:tx>
            <cx:txData>
              <cx:f>_xlchart.v1.0</cx:f>
              <cx:v>Priorización</cx:v>
            </cx:txData>
          </cx:tx>
          <cx:dataId val="0"/>
          <cx:layoutPr>
            <cx:binning intervalClosed="r">
              <cx:binCount val="3"/>
            </cx:binning>
          </cx:layoutPr>
          <cx:axisId val="1"/>
        </cx:series>
        <cx:series layoutId="paretoLine" ownerIdx="0" uniqueId="{941E28D1-8E82-439E-8B9E-39DDEDE07B53}">
          <cx:axisId val="2"/>
        </cx:series>
      </cx:plotAreaRegion>
      <cx:axis id="0">
        <cx:catScaling gapWidth="0"/>
        <cx:title>
          <cx:tx>
            <cx:txData>
              <cx:v>Categorías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s-E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Categorías</a:t>
              </a:r>
            </a:p>
          </cx:txPr>
        </cx:title>
        <cx:tickLabels/>
      </cx:axis>
      <cx:axis id="1">
        <cx:valScaling/>
        <cx:title>
          <cx:tx>
            <cx:txData>
              <cx:v>Frecuencia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s-E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Frecuencia</a:t>
              </a:r>
            </a:p>
          </cx:txPr>
        </cx:title>
        <cx:majorGridlines/>
        <cx:tickLabels/>
      </cx:axis>
      <cx:axis id="2">
        <cx:valScaling max="1" min="0"/>
        <cx:title>
          <cx:tx>
            <cx:txData>
              <cx:v>% acumulado de establecimientos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s-E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% acumulado de establecimientos</a:t>
              </a:r>
            </a:p>
          </cx:txPr>
        </cx:title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738187</xdr:colOff>
      <xdr:row>1</xdr:row>
      <xdr:rowOff>95250</xdr:rowOff>
    </xdr:from>
    <xdr:to>
      <xdr:col>23</xdr:col>
      <xdr:colOff>280987</xdr:colOff>
      <xdr:row>15</xdr:row>
      <xdr:rowOff>38100</xdr:rowOff>
    </xdr:to>
    <mc:AlternateContent xmlns:mc="http://schemas.openxmlformats.org/markup-compatibility/2006">
      <mc:Choice xmlns=""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1F909591-64FC-4F1C-A0A6-7E5C0BB745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2" name="1 Rectángulo"/>
            <xdr:cNvSpPr>
              <a:spLocks noTextEdit="1"/>
            </xdr:cNvSpPr>
          </xdr:nvSpPr>
          <xdr:spPr>
            <a:xfrm>
              <a:off x="25912762" y="4572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abSelected="1" workbookViewId="0">
      <selection activeCell="S1" sqref="S1"/>
    </sheetView>
  </sheetViews>
  <sheetFormatPr baseColWidth="10" defaultColWidth="11" defaultRowHeight="15.75" x14ac:dyDescent="0.25"/>
  <cols>
    <col min="1" max="1" width="17.375" bestFit="1" customWidth="1"/>
    <col min="2" max="2" width="20.375" bestFit="1" customWidth="1"/>
    <col min="3" max="3" width="40.375" bestFit="1" customWidth="1"/>
    <col min="4" max="4" width="6.625" bestFit="1" customWidth="1"/>
    <col min="5" max="5" width="16" bestFit="1" customWidth="1"/>
    <col min="6" max="6" width="28" bestFit="1" customWidth="1"/>
    <col min="7" max="8" width="25.5" customWidth="1"/>
    <col min="9" max="10" width="17.125" customWidth="1"/>
    <col min="11" max="11" width="11.5" bestFit="1" customWidth="1"/>
    <col min="12" max="12" width="20.5" bestFit="1" customWidth="1"/>
    <col min="13" max="13" width="24.625" bestFit="1" customWidth="1"/>
    <col min="14" max="14" width="24.5" bestFit="1" customWidth="1"/>
    <col min="15" max="15" width="12.125" bestFit="1" customWidth="1"/>
    <col min="16" max="16" width="12.125" customWidth="1"/>
  </cols>
  <sheetData>
    <row r="1" spans="1:19" ht="28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294</v>
      </c>
      <c r="I1" s="2" t="s">
        <v>7</v>
      </c>
      <c r="J1" s="2" t="s">
        <v>295</v>
      </c>
      <c r="K1" s="2" t="s">
        <v>289</v>
      </c>
      <c r="L1" s="2" t="s">
        <v>291</v>
      </c>
      <c r="M1" s="2" t="s">
        <v>290</v>
      </c>
      <c r="N1" s="2" t="s">
        <v>292</v>
      </c>
      <c r="O1" s="2" t="s">
        <v>293</v>
      </c>
      <c r="P1" s="6" t="s">
        <v>296</v>
      </c>
      <c r="R1">
        <f>100/3</f>
        <v>33.333333333333336</v>
      </c>
      <c r="S1">
        <v>1</v>
      </c>
    </row>
    <row r="2" spans="1:19" x14ac:dyDescent="0.25">
      <c r="A2" s="3" t="s">
        <v>8</v>
      </c>
      <c r="B2" s="3" t="s">
        <v>9</v>
      </c>
      <c r="C2" s="3" t="s">
        <v>10</v>
      </c>
      <c r="D2" s="3">
        <v>226</v>
      </c>
      <c r="E2" s="3">
        <v>2046</v>
      </c>
      <c r="F2" s="3">
        <v>5958</v>
      </c>
      <c r="G2" s="3">
        <v>3912</v>
      </c>
      <c r="H2" s="3">
        <v>25</v>
      </c>
      <c r="I2" s="4">
        <v>1.9120234604105573</v>
      </c>
      <c r="J2" s="5">
        <v>12.780905484027787</v>
      </c>
      <c r="K2" s="3">
        <v>1</v>
      </c>
      <c r="L2" s="3">
        <v>25</v>
      </c>
      <c r="M2" s="3">
        <v>1</v>
      </c>
      <c r="N2" s="3">
        <v>25</v>
      </c>
      <c r="O2" s="3">
        <v>87.780905484027784</v>
      </c>
      <c r="P2" s="3" t="str">
        <f>LOOKUP(O2,{0;29.26;58.52},{"Bajo";"Medio";"Alto"})</f>
        <v>Alto</v>
      </c>
      <c r="R2">
        <f>100/4</f>
        <v>25</v>
      </c>
    </row>
    <row r="3" spans="1:19" x14ac:dyDescent="0.25">
      <c r="A3" s="3" t="s">
        <v>70</v>
      </c>
      <c r="B3" s="3" t="s">
        <v>71</v>
      </c>
      <c r="C3" s="3" t="s">
        <v>72</v>
      </c>
      <c r="D3" s="3">
        <v>313</v>
      </c>
      <c r="E3" s="3">
        <v>100</v>
      </c>
      <c r="F3" s="3">
        <v>474</v>
      </c>
      <c r="G3" s="3">
        <v>374</v>
      </c>
      <c r="H3" s="3">
        <v>2.3900817995910018</v>
      </c>
      <c r="I3" s="4">
        <v>3.74</v>
      </c>
      <c r="J3" s="5">
        <v>25</v>
      </c>
      <c r="K3" s="3">
        <v>1</v>
      </c>
      <c r="L3" s="3">
        <v>25</v>
      </c>
      <c r="M3" s="3">
        <v>1</v>
      </c>
      <c r="N3" s="3">
        <v>25</v>
      </c>
      <c r="O3" s="3">
        <v>77.390081799591002</v>
      </c>
      <c r="P3" s="3" t="str">
        <f>LOOKUP(O3,{0;29.26;58.52},{"Bajo";"Medio";"Alto"})</f>
        <v>Alto</v>
      </c>
    </row>
    <row r="4" spans="1:19" x14ac:dyDescent="0.25">
      <c r="A4" s="3" t="s">
        <v>42</v>
      </c>
      <c r="B4" s="3" t="s">
        <v>42</v>
      </c>
      <c r="C4" s="3" t="s">
        <v>270</v>
      </c>
      <c r="D4" s="3">
        <v>113</v>
      </c>
      <c r="E4" s="3">
        <v>5906</v>
      </c>
      <c r="F4" s="3">
        <v>9317</v>
      </c>
      <c r="G4" s="3">
        <v>3411</v>
      </c>
      <c r="H4" s="3">
        <v>21.798312883435582</v>
      </c>
      <c r="I4" s="4">
        <v>0.57754825601083648</v>
      </c>
      <c r="J4" s="5">
        <v>3.8606166845644148</v>
      </c>
      <c r="K4" s="3">
        <v>1</v>
      </c>
      <c r="L4" s="3">
        <v>25</v>
      </c>
      <c r="M4" s="3">
        <v>1</v>
      </c>
      <c r="N4" s="3">
        <v>25</v>
      </c>
      <c r="O4" s="3">
        <v>75.658929567999991</v>
      </c>
      <c r="P4" s="3" t="str">
        <f>LOOKUP(O4,{0;29.26;58.52},{"Bajo";"Medio";"Alto"})</f>
        <v>Alto</v>
      </c>
    </row>
    <row r="5" spans="1:19" x14ac:dyDescent="0.25">
      <c r="A5" s="3" t="s">
        <v>33</v>
      </c>
      <c r="B5" s="3" t="s">
        <v>34</v>
      </c>
      <c r="C5" s="3" t="s">
        <v>194</v>
      </c>
      <c r="D5" s="3">
        <v>322</v>
      </c>
      <c r="E5" s="3">
        <v>640</v>
      </c>
      <c r="F5" s="3">
        <v>1693</v>
      </c>
      <c r="G5" s="3">
        <v>1053</v>
      </c>
      <c r="H5" s="3">
        <v>6.7292944785276072</v>
      </c>
      <c r="I5" s="4">
        <v>1.6453125</v>
      </c>
      <c r="J5" s="5">
        <v>10.998078208556148</v>
      </c>
      <c r="K5" s="3">
        <v>1</v>
      </c>
      <c r="L5" s="3">
        <v>25</v>
      </c>
      <c r="M5" s="3">
        <v>1</v>
      </c>
      <c r="N5" s="3">
        <v>25</v>
      </c>
      <c r="O5" s="3">
        <v>67.727372687083758</v>
      </c>
      <c r="P5" s="3" t="str">
        <f>LOOKUP(O5,{0;29.26;58.52},{"Bajo";"Medio";"Alto"})</f>
        <v>Alto</v>
      </c>
    </row>
    <row r="6" spans="1:19" x14ac:dyDescent="0.25">
      <c r="A6" s="3" t="s">
        <v>50</v>
      </c>
      <c r="B6" s="3" t="s">
        <v>108</v>
      </c>
      <c r="C6" s="3" t="s">
        <v>109</v>
      </c>
      <c r="D6" s="3">
        <v>517</v>
      </c>
      <c r="E6" s="3">
        <v>50</v>
      </c>
      <c r="F6" s="3">
        <v>170</v>
      </c>
      <c r="G6" s="3">
        <v>120</v>
      </c>
      <c r="H6" s="3">
        <v>0.76687116564417179</v>
      </c>
      <c r="I6" s="4">
        <v>2.4</v>
      </c>
      <c r="J6" s="5">
        <v>16.042780748663098</v>
      </c>
      <c r="K6" s="3">
        <v>1</v>
      </c>
      <c r="L6" s="3">
        <v>25</v>
      </c>
      <c r="M6" s="3">
        <v>1</v>
      </c>
      <c r="N6" s="3">
        <v>25</v>
      </c>
      <c r="O6" s="3">
        <v>66.809651914307267</v>
      </c>
      <c r="P6" s="3" t="str">
        <f>LOOKUP(O6,{0;29.26;58.52},{"Bajo";"Medio";"Alto"})</f>
        <v>Alto</v>
      </c>
    </row>
    <row r="7" spans="1:19" x14ac:dyDescent="0.25">
      <c r="A7" s="3" t="s">
        <v>42</v>
      </c>
      <c r="B7" s="3" t="s">
        <v>42</v>
      </c>
      <c r="C7" s="3" t="s">
        <v>44</v>
      </c>
      <c r="D7" s="3">
        <v>114</v>
      </c>
      <c r="E7" s="3">
        <v>3081</v>
      </c>
      <c r="F7" s="3">
        <v>4983</v>
      </c>
      <c r="G7" s="3">
        <v>1902</v>
      </c>
      <c r="H7" s="3">
        <v>12.154907975460123</v>
      </c>
      <c r="I7" s="4">
        <v>0.61733203505355405</v>
      </c>
      <c r="J7" s="5">
        <v>4.1265510364542379</v>
      </c>
      <c r="K7" s="3">
        <v>1</v>
      </c>
      <c r="L7" s="3">
        <v>25</v>
      </c>
      <c r="M7" s="3">
        <v>1</v>
      </c>
      <c r="N7" s="3">
        <v>25</v>
      </c>
      <c r="O7" s="3">
        <v>66.281459011914365</v>
      </c>
      <c r="P7" s="3" t="str">
        <f>LOOKUP(O7,{0;29.26;58.52},{"Bajo";"Medio";"Alto"})</f>
        <v>Alto</v>
      </c>
    </row>
    <row r="8" spans="1:19" x14ac:dyDescent="0.25">
      <c r="A8" s="3" t="s">
        <v>36</v>
      </c>
      <c r="B8" s="3" t="s">
        <v>37</v>
      </c>
      <c r="C8" s="3" t="s">
        <v>38</v>
      </c>
      <c r="D8" s="3">
        <v>410</v>
      </c>
      <c r="E8" s="3">
        <v>1520</v>
      </c>
      <c r="F8" s="3">
        <v>2796</v>
      </c>
      <c r="G8" s="3">
        <v>1276</v>
      </c>
      <c r="H8" s="3">
        <v>8.1543967280163603</v>
      </c>
      <c r="I8" s="4">
        <v>0.83947368421052626</v>
      </c>
      <c r="J8" s="5">
        <v>5.6114551083591326</v>
      </c>
      <c r="K8" s="3">
        <v>1</v>
      </c>
      <c r="L8" s="3">
        <v>25</v>
      </c>
      <c r="M8" s="3">
        <v>1</v>
      </c>
      <c r="N8" s="3">
        <v>25</v>
      </c>
      <c r="O8" s="3">
        <v>63.765851836375489</v>
      </c>
      <c r="P8" s="3" t="str">
        <f>LOOKUP(O8,{0;29.26;58.52},{"Bajo";"Medio";"Alto"})</f>
        <v>Alto</v>
      </c>
    </row>
    <row r="9" spans="1:19" x14ac:dyDescent="0.25">
      <c r="A9" s="3" t="s">
        <v>14</v>
      </c>
      <c r="B9" s="3" t="s">
        <v>15</v>
      </c>
      <c r="C9" s="3" t="s">
        <v>16</v>
      </c>
      <c r="D9" s="3">
        <v>215</v>
      </c>
      <c r="E9" s="3">
        <v>568</v>
      </c>
      <c r="F9" s="3">
        <v>1294</v>
      </c>
      <c r="G9" s="3">
        <v>726</v>
      </c>
      <c r="H9" s="3">
        <v>4.6395705521472399</v>
      </c>
      <c r="I9" s="4">
        <v>1.278169014084507</v>
      </c>
      <c r="J9" s="5">
        <v>8.5439105219552598</v>
      </c>
      <c r="K9" s="3">
        <v>1</v>
      </c>
      <c r="L9" s="3">
        <v>25</v>
      </c>
      <c r="M9" s="3">
        <v>1</v>
      </c>
      <c r="N9" s="3">
        <v>25</v>
      </c>
      <c r="O9" s="3">
        <v>63.183481074102502</v>
      </c>
      <c r="P9" s="3" t="str">
        <f>LOOKUP(O9,{0;29.26;58.52},{"Bajo";"Medio";"Alto"})</f>
        <v>Alto</v>
      </c>
    </row>
    <row r="10" spans="1:19" x14ac:dyDescent="0.25">
      <c r="A10" s="3" t="s">
        <v>30</v>
      </c>
      <c r="B10" s="3" t="s">
        <v>31</v>
      </c>
      <c r="C10" s="3" t="s">
        <v>32</v>
      </c>
      <c r="D10" s="3">
        <v>131</v>
      </c>
      <c r="E10" s="3">
        <v>1003</v>
      </c>
      <c r="F10" s="3">
        <v>1987</v>
      </c>
      <c r="G10" s="3">
        <v>984</v>
      </c>
      <c r="H10" s="3">
        <v>6.2883435582822083</v>
      </c>
      <c r="I10" s="4">
        <v>0.98105682951146556</v>
      </c>
      <c r="J10" s="5">
        <v>6.5578665074295825</v>
      </c>
      <c r="K10" s="3">
        <v>1</v>
      </c>
      <c r="L10" s="3">
        <v>25</v>
      </c>
      <c r="M10" s="3">
        <v>1</v>
      </c>
      <c r="N10" s="3">
        <v>25</v>
      </c>
      <c r="O10" s="3">
        <v>62.846210065711787</v>
      </c>
      <c r="P10" s="3" t="str">
        <f>LOOKUP(O10,{0;29.26;58.52},{"Bajo";"Medio";"Alto"})</f>
        <v>Alto</v>
      </c>
    </row>
    <row r="11" spans="1:19" x14ac:dyDescent="0.25">
      <c r="A11" s="3" t="s">
        <v>33</v>
      </c>
      <c r="B11" s="3" t="s">
        <v>34</v>
      </c>
      <c r="C11" s="3" t="s">
        <v>35</v>
      </c>
      <c r="D11" s="3">
        <v>301</v>
      </c>
      <c r="E11" s="3">
        <v>454</v>
      </c>
      <c r="F11" s="3">
        <v>1038</v>
      </c>
      <c r="G11" s="3">
        <v>584</v>
      </c>
      <c r="H11" s="3">
        <v>3.7321063394683023</v>
      </c>
      <c r="I11" s="4">
        <v>1.2863436123348018</v>
      </c>
      <c r="J11" s="5">
        <v>8.598553558387712</v>
      </c>
      <c r="K11" s="3">
        <v>1</v>
      </c>
      <c r="L11" s="3">
        <v>25</v>
      </c>
      <c r="M11" s="3">
        <v>1</v>
      </c>
      <c r="N11" s="3">
        <v>25</v>
      </c>
      <c r="O11" s="3">
        <v>62.330659897856016</v>
      </c>
      <c r="P11" s="3" t="str">
        <f>LOOKUP(O11,{0;29.26;58.52},{"Bajo";"Medio";"Alto"})</f>
        <v>Alto</v>
      </c>
    </row>
    <row r="12" spans="1:19" x14ac:dyDescent="0.25">
      <c r="A12" s="3" t="s">
        <v>17</v>
      </c>
      <c r="B12" s="3" t="s">
        <v>18</v>
      </c>
      <c r="C12" s="3" t="s">
        <v>19</v>
      </c>
      <c r="D12" s="3">
        <v>308</v>
      </c>
      <c r="E12" s="3">
        <v>840</v>
      </c>
      <c r="F12" s="3">
        <v>1633</v>
      </c>
      <c r="G12" s="3">
        <v>793</v>
      </c>
      <c r="H12" s="3">
        <v>5.0677402862985685</v>
      </c>
      <c r="I12" s="4">
        <v>0.94404761904761902</v>
      </c>
      <c r="J12" s="5">
        <v>6.3104787369493254</v>
      </c>
      <c r="K12" s="3">
        <v>1</v>
      </c>
      <c r="L12" s="3">
        <v>25</v>
      </c>
      <c r="M12" s="3">
        <v>1</v>
      </c>
      <c r="N12" s="3">
        <v>25</v>
      </c>
      <c r="O12" s="3">
        <v>61.378219023247894</v>
      </c>
      <c r="P12" s="3" t="str">
        <f>LOOKUP(O12,{0;29.26;58.52},{"Bajo";"Medio";"Alto"})</f>
        <v>Alto</v>
      </c>
    </row>
    <row r="13" spans="1:19" x14ac:dyDescent="0.25">
      <c r="A13" s="3" t="s">
        <v>50</v>
      </c>
      <c r="B13" s="3" t="s">
        <v>104</v>
      </c>
      <c r="C13" s="3" t="s">
        <v>105</v>
      </c>
      <c r="D13" s="3">
        <v>519</v>
      </c>
      <c r="E13" s="3">
        <v>76</v>
      </c>
      <c r="F13" s="3">
        <v>193</v>
      </c>
      <c r="G13" s="3">
        <v>117</v>
      </c>
      <c r="H13" s="3">
        <v>0.74769938650306755</v>
      </c>
      <c r="I13" s="4">
        <v>1.5394736842105263</v>
      </c>
      <c r="J13" s="5">
        <v>10.290599493385869</v>
      </c>
      <c r="K13" s="3">
        <v>1</v>
      </c>
      <c r="L13" s="3">
        <v>25</v>
      </c>
      <c r="M13" s="3">
        <v>1</v>
      </c>
      <c r="N13" s="3">
        <v>25</v>
      </c>
      <c r="O13" s="3">
        <v>61.038298879888934</v>
      </c>
      <c r="P13" s="3" t="str">
        <f>LOOKUP(O13,{0;29.26;58.52},{"Bajo";"Medio";"Alto"})</f>
        <v>Alto</v>
      </c>
    </row>
    <row r="14" spans="1:19" x14ac:dyDescent="0.25">
      <c r="A14" s="3" t="s">
        <v>50</v>
      </c>
      <c r="B14" s="3" t="s">
        <v>89</v>
      </c>
      <c r="C14" s="3" t="s">
        <v>90</v>
      </c>
      <c r="D14" s="3">
        <v>518</v>
      </c>
      <c r="E14" s="3">
        <v>115</v>
      </c>
      <c r="F14" s="3">
        <v>282</v>
      </c>
      <c r="G14" s="3">
        <v>167</v>
      </c>
      <c r="H14" s="3">
        <v>1.0672290388548058</v>
      </c>
      <c r="I14" s="4">
        <v>1.4521739130434783</v>
      </c>
      <c r="J14" s="5">
        <v>9.7070448732852821</v>
      </c>
      <c r="K14" s="3">
        <v>1</v>
      </c>
      <c r="L14" s="3">
        <v>25</v>
      </c>
      <c r="M14" s="3">
        <v>1</v>
      </c>
      <c r="N14" s="3">
        <v>25</v>
      </c>
      <c r="O14" s="3">
        <v>60.774273912140089</v>
      </c>
      <c r="P14" s="3" t="str">
        <f>LOOKUP(O14,{0;29.26;58.52},{"Bajo";"Medio";"Alto"})</f>
        <v>Alto</v>
      </c>
    </row>
    <row r="15" spans="1:19" x14ac:dyDescent="0.25">
      <c r="A15" s="3" t="s">
        <v>42</v>
      </c>
      <c r="B15" s="3" t="s">
        <v>42</v>
      </c>
      <c r="C15" s="3" t="s">
        <v>43</v>
      </c>
      <c r="D15" s="3">
        <v>129</v>
      </c>
      <c r="E15" s="3">
        <v>1275</v>
      </c>
      <c r="F15" s="3">
        <v>2153</v>
      </c>
      <c r="G15" s="3">
        <v>878</v>
      </c>
      <c r="H15" s="3">
        <v>5.6109406952965237</v>
      </c>
      <c r="I15" s="4">
        <v>0.68862745098039213</v>
      </c>
      <c r="J15" s="5">
        <v>4.6031246723288239</v>
      </c>
      <c r="K15" s="3">
        <v>1</v>
      </c>
      <c r="L15" s="3">
        <v>25</v>
      </c>
      <c r="M15" s="3">
        <v>1</v>
      </c>
      <c r="N15" s="3">
        <v>25</v>
      </c>
      <c r="O15" s="3">
        <v>60.214065367625352</v>
      </c>
      <c r="P15" s="3" t="str">
        <f>LOOKUP(O15,{0;29.26;58.52},{"Bajo";"Medio";"Alto"})</f>
        <v>Alto</v>
      </c>
    </row>
    <row r="16" spans="1:19" x14ac:dyDescent="0.25">
      <c r="A16" s="3" t="s">
        <v>50</v>
      </c>
      <c r="B16" s="3" t="s">
        <v>271</v>
      </c>
      <c r="C16" s="3" t="s">
        <v>272</v>
      </c>
      <c r="D16" s="3">
        <v>537</v>
      </c>
      <c r="E16" s="3">
        <v>2542</v>
      </c>
      <c r="F16" s="3">
        <v>3498</v>
      </c>
      <c r="G16" s="3">
        <v>956</v>
      </c>
      <c r="H16" s="3">
        <v>6.1094069529652355</v>
      </c>
      <c r="I16" s="4">
        <v>0.37608182533438239</v>
      </c>
      <c r="J16" s="5">
        <v>2.5139159447485451</v>
      </c>
      <c r="K16" s="3">
        <v>1</v>
      </c>
      <c r="L16" s="3">
        <v>25</v>
      </c>
      <c r="M16" s="3">
        <v>1</v>
      </c>
      <c r="N16" s="3">
        <v>25</v>
      </c>
      <c r="O16" s="3">
        <v>58.623322897713784</v>
      </c>
      <c r="P16" s="3" t="str">
        <f>LOOKUP(O16,{0;29.26;58.52},{"Bajo";"Medio";"Alto"})</f>
        <v>Alto</v>
      </c>
    </row>
    <row r="17" spans="1:16" x14ac:dyDescent="0.25">
      <c r="A17" s="3" t="s">
        <v>8</v>
      </c>
      <c r="B17" s="3" t="s">
        <v>60</v>
      </c>
      <c r="C17" s="3" t="s">
        <v>61</v>
      </c>
      <c r="D17" s="3">
        <v>228</v>
      </c>
      <c r="E17" s="3">
        <v>335</v>
      </c>
      <c r="F17" s="3">
        <v>598</v>
      </c>
      <c r="G17" s="3">
        <v>263</v>
      </c>
      <c r="H17" s="3">
        <v>1.6807259713701432</v>
      </c>
      <c r="I17" s="4">
        <v>0.78507462686567164</v>
      </c>
      <c r="J17" s="5">
        <v>5.2478250458935269</v>
      </c>
      <c r="K17" s="3">
        <v>1</v>
      </c>
      <c r="L17" s="3">
        <v>25</v>
      </c>
      <c r="M17" s="3">
        <v>1</v>
      </c>
      <c r="N17" s="3">
        <v>25</v>
      </c>
      <c r="O17" s="3">
        <v>56.928551017263672</v>
      </c>
      <c r="P17" s="3" t="str">
        <f>LOOKUP(O17,{0;29.26;58.52},{"Bajo";"Medio";"Alto"})</f>
        <v>Medio</v>
      </c>
    </row>
    <row r="18" spans="1:16" x14ac:dyDescent="0.25">
      <c r="A18" s="3" t="s">
        <v>131</v>
      </c>
      <c r="B18" s="3" t="s">
        <v>228</v>
      </c>
      <c r="C18" s="3" t="s">
        <v>229</v>
      </c>
      <c r="D18" s="3">
        <v>149</v>
      </c>
      <c r="E18" s="3">
        <v>120</v>
      </c>
      <c r="F18" s="3">
        <v>223</v>
      </c>
      <c r="G18" s="3">
        <v>103</v>
      </c>
      <c r="H18" s="3">
        <v>0.65823108384458073</v>
      </c>
      <c r="I18" s="4">
        <v>0.85833333333333328</v>
      </c>
      <c r="J18" s="5">
        <v>5.7375222816399276</v>
      </c>
      <c r="K18" s="3">
        <v>1</v>
      </c>
      <c r="L18" s="3">
        <v>25</v>
      </c>
      <c r="M18" s="3">
        <v>1</v>
      </c>
      <c r="N18" s="3">
        <v>25</v>
      </c>
      <c r="O18" s="3">
        <v>56.395753365484509</v>
      </c>
      <c r="P18" s="3" t="str">
        <f>LOOKUP(O18,{0;29.26;58.52},{"Bajo";"Medio";"Alto"})</f>
        <v>Medio</v>
      </c>
    </row>
    <row r="19" spans="1:16" x14ac:dyDescent="0.25">
      <c r="A19" s="3" t="s">
        <v>131</v>
      </c>
      <c r="B19" s="3" t="s">
        <v>240</v>
      </c>
      <c r="C19" s="3" t="s">
        <v>241</v>
      </c>
      <c r="D19" s="3">
        <v>112</v>
      </c>
      <c r="E19" s="3">
        <v>395</v>
      </c>
      <c r="F19" s="3">
        <v>666</v>
      </c>
      <c r="G19" s="3">
        <v>271</v>
      </c>
      <c r="H19" s="3">
        <v>1.7318507157464211</v>
      </c>
      <c r="I19" s="4">
        <v>0.6860759493670886</v>
      </c>
      <c r="J19" s="5">
        <v>4.586069180261287</v>
      </c>
      <c r="K19" s="3">
        <v>1</v>
      </c>
      <c r="L19" s="3">
        <v>25</v>
      </c>
      <c r="M19" s="3">
        <v>1</v>
      </c>
      <c r="N19" s="3">
        <v>25</v>
      </c>
      <c r="O19" s="3">
        <v>56.317919896007709</v>
      </c>
      <c r="P19" s="3" t="str">
        <f>LOOKUP(O19,{0;29.26;58.52},{"Bajo";"Medio";"Alto"})</f>
        <v>Medio</v>
      </c>
    </row>
    <row r="20" spans="1:16" x14ac:dyDescent="0.25">
      <c r="A20" s="3" t="s">
        <v>8</v>
      </c>
      <c r="B20" s="3" t="s">
        <v>48</v>
      </c>
      <c r="C20" s="3" t="s">
        <v>49</v>
      </c>
      <c r="D20" s="3">
        <v>227</v>
      </c>
      <c r="E20" s="3">
        <v>821</v>
      </c>
      <c r="F20" s="3">
        <v>1249</v>
      </c>
      <c r="G20" s="3">
        <v>428</v>
      </c>
      <c r="H20" s="3">
        <v>2.7351738241308792</v>
      </c>
      <c r="I20" s="4">
        <v>0.52131546894031666</v>
      </c>
      <c r="J20" s="5">
        <v>3.4847290704566616</v>
      </c>
      <c r="K20" s="3">
        <v>1</v>
      </c>
      <c r="L20" s="3">
        <v>25</v>
      </c>
      <c r="M20" s="3">
        <v>1</v>
      </c>
      <c r="N20" s="3">
        <v>25</v>
      </c>
      <c r="O20" s="3">
        <v>56.219902894587541</v>
      </c>
      <c r="P20" s="3" t="str">
        <f>LOOKUP(O20,{0;29.26;58.52},{"Bajo";"Medio";"Alto"})</f>
        <v>Medio</v>
      </c>
    </row>
    <row r="21" spans="1:16" x14ac:dyDescent="0.25">
      <c r="A21" s="3" t="s">
        <v>97</v>
      </c>
      <c r="B21" s="3" t="s">
        <v>171</v>
      </c>
      <c r="C21" s="3" t="s">
        <v>172</v>
      </c>
      <c r="D21" s="3">
        <v>136</v>
      </c>
      <c r="E21" s="3">
        <v>90</v>
      </c>
      <c r="F21" s="3">
        <v>164</v>
      </c>
      <c r="G21" s="3">
        <v>74</v>
      </c>
      <c r="H21" s="3">
        <v>0.47290388548057261</v>
      </c>
      <c r="I21" s="4">
        <v>0.82222222222222219</v>
      </c>
      <c r="J21" s="5">
        <v>5.4961378490790249</v>
      </c>
      <c r="K21" s="3">
        <v>1</v>
      </c>
      <c r="L21" s="3">
        <v>25</v>
      </c>
      <c r="M21" s="3">
        <v>1</v>
      </c>
      <c r="N21" s="3">
        <v>25</v>
      </c>
      <c r="O21" s="3">
        <v>55.969041734559596</v>
      </c>
      <c r="P21" s="3" t="str">
        <f>LOOKUP(O21,{0;29.26;58.52},{"Bajo";"Medio";"Alto"})</f>
        <v>Medio</v>
      </c>
    </row>
    <row r="22" spans="1:16" x14ac:dyDescent="0.25">
      <c r="A22" s="3" t="s">
        <v>97</v>
      </c>
      <c r="B22" s="3" t="s">
        <v>259</v>
      </c>
      <c r="C22" s="3" t="s">
        <v>260</v>
      </c>
      <c r="D22" s="3">
        <v>623</v>
      </c>
      <c r="E22" s="3">
        <v>40</v>
      </c>
      <c r="F22" s="3">
        <v>72</v>
      </c>
      <c r="G22" s="3">
        <v>32</v>
      </c>
      <c r="H22" s="3">
        <v>0.20449897750511251</v>
      </c>
      <c r="I22" s="4">
        <v>0.8</v>
      </c>
      <c r="J22" s="5">
        <v>5.3475935828877006</v>
      </c>
      <c r="K22" s="3">
        <v>1</v>
      </c>
      <c r="L22" s="3">
        <v>25</v>
      </c>
      <c r="M22" s="3">
        <v>1</v>
      </c>
      <c r="N22" s="3">
        <v>25</v>
      </c>
      <c r="O22" s="3">
        <v>55.552092560392808</v>
      </c>
      <c r="P22" s="3" t="str">
        <f>LOOKUP(O22,{0;29.26;58.52},{"Bajo";"Medio";"Alto"})</f>
        <v>Medio</v>
      </c>
    </row>
    <row r="23" spans="1:16" x14ac:dyDescent="0.25">
      <c r="A23" s="3" t="s">
        <v>97</v>
      </c>
      <c r="B23" s="3" t="s">
        <v>160</v>
      </c>
      <c r="C23" s="3" t="s">
        <v>161</v>
      </c>
      <c r="D23" s="3">
        <v>147</v>
      </c>
      <c r="E23" s="3">
        <v>57</v>
      </c>
      <c r="F23" s="3">
        <v>92</v>
      </c>
      <c r="G23" s="3">
        <v>35</v>
      </c>
      <c r="H23" s="3">
        <v>0.22367075664621677</v>
      </c>
      <c r="I23" s="4">
        <v>0.61403508771929827</v>
      </c>
      <c r="J23" s="5">
        <v>4.1045126184445069</v>
      </c>
      <c r="K23" s="3">
        <v>1</v>
      </c>
      <c r="L23" s="3">
        <v>25</v>
      </c>
      <c r="M23" s="3">
        <v>1</v>
      </c>
      <c r="N23" s="3">
        <v>25</v>
      </c>
      <c r="O23" s="3">
        <v>54.328183375090724</v>
      </c>
      <c r="P23" s="3" t="str">
        <f>LOOKUP(O23,{0;29.26;58.52},{"Bajo";"Medio";"Alto"})</f>
        <v>Medio</v>
      </c>
    </row>
    <row r="24" spans="1:16" x14ac:dyDescent="0.25">
      <c r="A24" s="3" t="s">
        <v>14</v>
      </c>
      <c r="B24" s="3" t="s">
        <v>242</v>
      </c>
      <c r="C24" s="3" t="s">
        <v>243</v>
      </c>
      <c r="D24" s="3">
        <v>217</v>
      </c>
      <c r="E24" s="3">
        <v>280</v>
      </c>
      <c r="F24" s="3">
        <v>423</v>
      </c>
      <c r="G24" s="3">
        <v>143</v>
      </c>
      <c r="H24" s="3">
        <v>0.91385480572597144</v>
      </c>
      <c r="I24" s="4">
        <v>0.51071428571428568</v>
      </c>
      <c r="J24" s="5">
        <v>3.4138655462184873</v>
      </c>
      <c r="K24" s="3">
        <v>1</v>
      </c>
      <c r="L24" s="3">
        <v>25</v>
      </c>
      <c r="M24" s="3">
        <v>1</v>
      </c>
      <c r="N24" s="3">
        <v>25</v>
      </c>
      <c r="O24" s="3">
        <v>54.327720351944457</v>
      </c>
      <c r="P24" s="3" t="str">
        <f>LOOKUP(O24,{0;29.26;58.52},{"Bajo";"Medio";"Alto"})</f>
        <v>Medio</v>
      </c>
    </row>
    <row r="25" spans="1:16" x14ac:dyDescent="0.25">
      <c r="A25" s="3" t="s">
        <v>97</v>
      </c>
      <c r="B25" s="3" t="s">
        <v>220</v>
      </c>
      <c r="C25" s="3" t="s">
        <v>221</v>
      </c>
      <c r="D25" s="3">
        <v>158</v>
      </c>
      <c r="E25" s="3">
        <v>100</v>
      </c>
      <c r="F25" s="3">
        <v>144</v>
      </c>
      <c r="G25" s="3">
        <v>44</v>
      </c>
      <c r="H25" s="3">
        <v>0.28118609406952966</v>
      </c>
      <c r="I25" s="4">
        <v>0.44</v>
      </c>
      <c r="J25" s="5">
        <v>2.9411764705882351</v>
      </c>
      <c r="K25" s="3">
        <v>1</v>
      </c>
      <c r="L25" s="3">
        <v>25</v>
      </c>
      <c r="M25" s="3">
        <v>1</v>
      </c>
      <c r="N25" s="3">
        <v>25</v>
      </c>
      <c r="O25" s="3">
        <v>53.222362564657764</v>
      </c>
      <c r="P25" s="3" t="str">
        <f>LOOKUP(O25,{0;29.26;58.52},{"Bajo";"Medio";"Alto"})</f>
        <v>Medio</v>
      </c>
    </row>
    <row r="26" spans="1:16" x14ac:dyDescent="0.25">
      <c r="A26" s="3" t="s">
        <v>82</v>
      </c>
      <c r="B26" s="3" t="s">
        <v>199</v>
      </c>
      <c r="C26" s="3" t="s">
        <v>200</v>
      </c>
      <c r="D26" s="3">
        <v>407</v>
      </c>
      <c r="E26" s="3">
        <v>280</v>
      </c>
      <c r="F26" s="3">
        <v>318</v>
      </c>
      <c r="G26" s="3">
        <v>38</v>
      </c>
      <c r="H26" s="3">
        <v>0.24284253578732107</v>
      </c>
      <c r="I26" s="4">
        <v>0.1357142857142857</v>
      </c>
      <c r="J26" s="5">
        <v>0.9071810542398776</v>
      </c>
      <c r="K26" s="3">
        <v>1</v>
      </c>
      <c r="L26" s="3">
        <v>25</v>
      </c>
      <c r="M26" s="3">
        <v>1</v>
      </c>
      <c r="N26" s="3">
        <v>25</v>
      </c>
      <c r="O26" s="3">
        <v>51.150023590027196</v>
      </c>
      <c r="P26" s="3" t="str">
        <f>LOOKUP(O26,{0;29.26;58.52},{"Bajo";"Medio";"Alto"})</f>
        <v>Medio</v>
      </c>
    </row>
    <row r="27" spans="1:16" x14ac:dyDescent="0.25">
      <c r="A27" s="3" t="s">
        <v>11</v>
      </c>
      <c r="B27" s="3" t="s">
        <v>277</v>
      </c>
      <c r="C27" s="3" t="s">
        <v>278</v>
      </c>
      <c r="D27" s="3">
        <v>637</v>
      </c>
      <c r="E27" s="3">
        <v>1524</v>
      </c>
      <c r="F27" s="3">
        <v>1540</v>
      </c>
      <c r="G27" s="3">
        <v>16</v>
      </c>
      <c r="H27" s="3">
        <v>0.10224948875255625</v>
      </c>
      <c r="I27" s="4">
        <v>1.0498687664041995E-2</v>
      </c>
      <c r="J27" s="5">
        <v>7.017839347621653E-2</v>
      </c>
      <c r="K27" s="3">
        <v>1</v>
      </c>
      <c r="L27" s="3">
        <v>25</v>
      </c>
      <c r="M27" s="3">
        <v>1</v>
      </c>
      <c r="N27" s="3">
        <v>25</v>
      </c>
      <c r="O27" s="3">
        <v>50.172427882228774</v>
      </c>
      <c r="P27" s="3" t="str">
        <f>LOOKUP(O27,{0;29.26;58.52},{"Bajo";"Medio";"Alto"})</f>
        <v>Medio</v>
      </c>
    </row>
    <row r="28" spans="1:16" x14ac:dyDescent="0.25">
      <c r="A28" s="3" t="s">
        <v>17</v>
      </c>
      <c r="B28" s="3" t="s">
        <v>222</v>
      </c>
      <c r="C28" s="3" t="s">
        <v>223</v>
      </c>
      <c r="D28" s="3">
        <v>324</v>
      </c>
      <c r="E28" s="3">
        <v>1248</v>
      </c>
      <c r="F28" s="3">
        <v>1212</v>
      </c>
      <c r="G28" s="3">
        <v>0</v>
      </c>
      <c r="H28" s="3">
        <v>0</v>
      </c>
      <c r="I28" s="4">
        <v>-2.8846153846153848E-2</v>
      </c>
      <c r="J28" s="5">
        <v>-0.19282188399835459</v>
      </c>
      <c r="K28" s="3">
        <v>1</v>
      </c>
      <c r="L28" s="3">
        <v>25</v>
      </c>
      <c r="M28" s="3">
        <v>1</v>
      </c>
      <c r="N28" s="3">
        <v>25</v>
      </c>
      <c r="O28" s="3">
        <v>49.807178116001644</v>
      </c>
      <c r="P28" s="3" t="str">
        <f>LOOKUP(O28,{0;29.26;58.52},{"Bajo";"Medio";"Alto"})</f>
        <v>Medio</v>
      </c>
    </row>
    <row r="29" spans="1:16" x14ac:dyDescent="0.25">
      <c r="A29" s="3" t="s">
        <v>45</v>
      </c>
      <c r="B29" s="3" t="s">
        <v>46</v>
      </c>
      <c r="C29" s="3" t="s">
        <v>47</v>
      </c>
      <c r="D29" s="3">
        <v>303</v>
      </c>
      <c r="E29" s="3">
        <v>1386</v>
      </c>
      <c r="F29" s="3">
        <v>2650</v>
      </c>
      <c r="G29" s="3">
        <v>1264</v>
      </c>
      <c r="H29" s="3">
        <v>8.077709611451942</v>
      </c>
      <c r="I29" s="4">
        <v>0.911976911976912</v>
      </c>
      <c r="J29" s="5">
        <v>6.0961023527868443</v>
      </c>
      <c r="K29" s="3">
        <v>1</v>
      </c>
      <c r="L29" s="3">
        <v>25</v>
      </c>
      <c r="M29" s="3">
        <v>0</v>
      </c>
      <c r="N29" s="3">
        <v>0</v>
      </c>
      <c r="O29" s="3">
        <v>39.173811964238787</v>
      </c>
      <c r="P29" s="3" t="str">
        <f>LOOKUP(O29,{0;29.26;58.52},{"Bajo";"Medio";"Alto"})</f>
        <v>Medio</v>
      </c>
    </row>
    <row r="30" spans="1:16" x14ac:dyDescent="0.25">
      <c r="A30" s="3" t="s">
        <v>50</v>
      </c>
      <c r="B30" s="3" t="s">
        <v>125</v>
      </c>
      <c r="C30" s="3" t="s">
        <v>126</v>
      </c>
      <c r="D30" s="3">
        <v>523</v>
      </c>
      <c r="E30" s="3">
        <v>50</v>
      </c>
      <c r="F30" s="3">
        <v>141</v>
      </c>
      <c r="G30" s="3">
        <v>91</v>
      </c>
      <c r="H30" s="3">
        <v>0.58154396728016355</v>
      </c>
      <c r="I30" s="4">
        <v>1.82</v>
      </c>
      <c r="J30" s="5">
        <v>12.165775401069519</v>
      </c>
      <c r="K30" s="3">
        <v>1</v>
      </c>
      <c r="L30" s="3">
        <v>25</v>
      </c>
      <c r="M30" s="3">
        <v>0</v>
      </c>
      <c r="N30" s="3">
        <v>0</v>
      </c>
      <c r="O30" s="3">
        <v>37.747319368349679</v>
      </c>
      <c r="P30" s="3" t="str">
        <f>LOOKUP(O30,{0;29.26;58.52},{"Bajo";"Medio";"Alto"})</f>
        <v>Medio</v>
      </c>
    </row>
    <row r="31" spans="1:16" x14ac:dyDescent="0.25">
      <c r="A31" s="3" t="s">
        <v>8</v>
      </c>
      <c r="B31" s="3" t="s">
        <v>26</v>
      </c>
      <c r="C31" s="3" t="s">
        <v>27</v>
      </c>
      <c r="D31" s="3">
        <v>225</v>
      </c>
      <c r="E31" s="3">
        <v>1257</v>
      </c>
      <c r="F31" s="3">
        <v>2271</v>
      </c>
      <c r="G31" s="3">
        <v>1014</v>
      </c>
      <c r="H31" s="3">
        <v>6.4800613496932513</v>
      </c>
      <c r="I31" s="4">
        <v>0.80668257756563244</v>
      </c>
      <c r="J31" s="5">
        <v>5.3922632190216069</v>
      </c>
      <c r="K31" s="3">
        <v>1</v>
      </c>
      <c r="L31" s="3">
        <v>25</v>
      </c>
      <c r="M31" s="3">
        <v>0</v>
      </c>
      <c r="N31" s="3">
        <v>0</v>
      </c>
      <c r="O31" s="3">
        <v>36.872324568714859</v>
      </c>
      <c r="P31" s="3" t="str">
        <f>LOOKUP(O31,{0;29.26;58.52},{"Bajo";"Medio";"Alto"})</f>
        <v>Medio</v>
      </c>
    </row>
    <row r="32" spans="1:16" x14ac:dyDescent="0.25">
      <c r="A32" s="3" t="s">
        <v>50</v>
      </c>
      <c r="B32" s="3" t="s">
        <v>55</v>
      </c>
      <c r="C32" s="3" t="s">
        <v>56</v>
      </c>
      <c r="D32" s="3">
        <v>502</v>
      </c>
      <c r="E32" s="3">
        <v>1869</v>
      </c>
      <c r="F32" s="3">
        <v>2958</v>
      </c>
      <c r="G32" s="3">
        <v>1089</v>
      </c>
      <c r="H32" s="3">
        <v>6.9593558282208594</v>
      </c>
      <c r="I32" s="4">
        <v>0.5826645264847512</v>
      </c>
      <c r="J32" s="5">
        <v>3.8948163535076947</v>
      </c>
      <c r="K32" s="3">
        <v>1</v>
      </c>
      <c r="L32" s="3">
        <v>25</v>
      </c>
      <c r="M32" s="3">
        <v>0</v>
      </c>
      <c r="N32" s="3">
        <v>0</v>
      </c>
      <c r="O32" s="3">
        <v>35.854172181728551</v>
      </c>
      <c r="P32" s="3" t="str">
        <f>LOOKUP(O32,{0;29.26;58.52},{"Bajo";"Medio";"Alto"})</f>
        <v>Medio</v>
      </c>
    </row>
    <row r="33" spans="1:16" x14ac:dyDescent="0.25">
      <c r="A33" s="3" t="s">
        <v>14</v>
      </c>
      <c r="B33" s="3" t="s">
        <v>230</v>
      </c>
      <c r="C33" s="3" t="s">
        <v>231</v>
      </c>
      <c r="D33" s="3">
        <v>222</v>
      </c>
      <c r="E33" s="3">
        <v>274</v>
      </c>
      <c r="F33" s="3">
        <v>616</v>
      </c>
      <c r="G33" s="3">
        <v>342</v>
      </c>
      <c r="H33" s="3">
        <v>2.1855828220858893</v>
      </c>
      <c r="I33" s="4">
        <v>1.2481751824817517</v>
      </c>
      <c r="J33" s="5">
        <v>8.3434169951988757</v>
      </c>
      <c r="K33" s="3">
        <v>1</v>
      </c>
      <c r="L33" s="3">
        <v>25</v>
      </c>
      <c r="M33" s="3">
        <v>0</v>
      </c>
      <c r="N33" s="3">
        <v>0</v>
      </c>
      <c r="O33" s="3">
        <v>35.52899981728477</v>
      </c>
      <c r="P33" s="3" t="str">
        <f>LOOKUP(O33,{0;29.26;58.52},{"Bajo";"Medio";"Alto"})</f>
        <v>Medio</v>
      </c>
    </row>
    <row r="34" spans="1:16" x14ac:dyDescent="0.25">
      <c r="A34" s="3" t="s">
        <v>116</v>
      </c>
      <c r="B34" s="3" t="s">
        <v>232</v>
      </c>
      <c r="C34" s="3" t="s">
        <v>233</v>
      </c>
      <c r="D34" s="3">
        <v>207</v>
      </c>
      <c r="E34" s="3">
        <v>230</v>
      </c>
      <c r="F34" s="3">
        <v>500</v>
      </c>
      <c r="G34" s="3">
        <v>270</v>
      </c>
      <c r="H34" s="3">
        <v>1.7254601226993866</v>
      </c>
      <c r="I34" s="4">
        <v>1.173913043478261</v>
      </c>
      <c r="J34" s="5">
        <v>7.8470123227156474</v>
      </c>
      <c r="K34" s="3">
        <v>1</v>
      </c>
      <c r="L34" s="3">
        <v>25</v>
      </c>
      <c r="M34" s="3">
        <v>0</v>
      </c>
      <c r="N34" s="3">
        <v>0</v>
      </c>
      <c r="O34" s="3">
        <v>34.572472445415038</v>
      </c>
      <c r="P34" s="3" t="str">
        <f>LOOKUP(O34,{0;29.26;58.52},{"Bajo";"Medio";"Alto"})</f>
        <v>Medio</v>
      </c>
    </row>
    <row r="35" spans="1:16" x14ac:dyDescent="0.25">
      <c r="A35" s="3" t="s">
        <v>82</v>
      </c>
      <c r="B35" s="3" t="s">
        <v>83</v>
      </c>
      <c r="C35" s="3" t="s">
        <v>84</v>
      </c>
      <c r="D35" s="3">
        <v>408</v>
      </c>
      <c r="E35" s="3">
        <v>198</v>
      </c>
      <c r="F35" s="3">
        <v>406</v>
      </c>
      <c r="G35" s="3">
        <v>208</v>
      </c>
      <c r="H35" s="3">
        <v>1.3292433537832311</v>
      </c>
      <c r="I35" s="4">
        <v>1.0505050505050506</v>
      </c>
      <c r="J35" s="5">
        <v>7.0220925835899104</v>
      </c>
      <c r="K35" s="3">
        <v>1</v>
      </c>
      <c r="L35" s="3">
        <v>25</v>
      </c>
      <c r="M35" s="3">
        <v>0</v>
      </c>
      <c r="N35" s="3">
        <v>0</v>
      </c>
      <c r="O35" s="3">
        <v>33.351335937373143</v>
      </c>
      <c r="P35" s="3" t="str">
        <f>LOOKUP(O35,{0;29.26;58.52},{"Bajo";"Medio";"Alto"})</f>
        <v>Medio</v>
      </c>
    </row>
    <row r="36" spans="1:16" x14ac:dyDescent="0.25">
      <c r="A36" s="3" t="s">
        <v>57</v>
      </c>
      <c r="B36" s="3" t="s">
        <v>58</v>
      </c>
      <c r="C36" s="3" t="s">
        <v>59</v>
      </c>
      <c r="D36" s="3">
        <v>142</v>
      </c>
      <c r="E36" s="3">
        <v>690</v>
      </c>
      <c r="F36" s="3">
        <v>1192</v>
      </c>
      <c r="G36" s="3">
        <v>502</v>
      </c>
      <c r="H36" s="3">
        <v>3.2080777096114517</v>
      </c>
      <c r="I36" s="4">
        <v>0.72753623188405792</v>
      </c>
      <c r="J36" s="5">
        <v>4.8632101061768571</v>
      </c>
      <c r="K36" s="3">
        <v>1</v>
      </c>
      <c r="L36" s="3">
        <v>25</v>
      </c>
      <c r="M36" s="3">
        <v>0</v>
      </c>
      <c r="N36" s="3">
        <v>0</v>
      </c>
      <c r="O36" s="3">
        <v>33.07128781578831</v>
      </c>
      <c r="P36" s="3" t="str">
        <f>LOOKUP(O36,{0;29.26;58.52},{"Bajo";"Medio";"Alto"})</f>
        <v>Medio</v>
      </c>
    </row>
    <row r="37" spans="1:16" x14ac:dyDescent="0.25">
      <c r="A37" s="3" t="s">
        <v>30</v>
      </c>
      <c r="B37" s="3" t="s">
        <v>138</v>
      </c>
      <c r="C37" s="3" t="s">
        <v>139</v>
      </c>
      <c r="D37" s="3">
        <v>133</v>
      </c>
      <c r="E37" s="3">
        <v>130</v>
      </c>
      <c r="F37" s="3">
        <v>260</v>
      </c>
      <c r="G37" s="3">
        <v>130</v>
      </c>
      <c r="H37" s="3">
        <v>0.83077709611451933</v>
      </c>
      <c r="I37" s="4">
        <v>1</v>
      </c>
      <c r="J37" s="5">
        <v>6.6844919786096249</v>
      </c>
      <c r="K37" s="3">
        <v>1</v>
      </c>
      <c r="L37" s="3">
        <v>25</v>
      </c>
      <c r="M37" s="3">
        <v>0</v>
      </c>
      <c r="N37" s="3">
        <v>0</v>
      </c>
      <c r="O37" s="3">
        <v>32.515269074724145</v>
      </c>
      <c r="P37" s="3" t="str">
        <f>LOOKUP(O37,{0;29.26;58.52},{"Bajo";"Medio";"Alto"})</f>
        <v>Medio</v>
      </c>
    </row>
    <row r="38" spans="1:16" x14ac:dyDescent="0.25">
      <c r="A38" s="3" t="s">
        <v>131</v>
      </c>
      <c r="B38" s="3" t="s">
        <v>226</v>
      </c>
      <c r="C38" s="3" t="s">
        <v>227</v>
      </c>
      <c r="D38" s="3">
        <v>633</v>
      </c>
      <c r="E38" s="3">
        <v>120</v>
      </c>
      <c r="F38" s="3">
        <v>241</v>
      </c>
      <c r="G38" s="3">
        <v>121</v>
      </c>
      <c r="H38" s="3">
        <v>0.77326175869120661</v>
      </c>
      <c r="I38" s="4">
        <v>1.0083333333333333</v>
      </c>
      <c r="J38" s="5">
        <v>6.7401960784313726</v>
      </c>
      <c r="K38" s="3">
        <v>1</v>
      </c>
      <c r="L38" s="3">
        <v>25</v>
      </c>
      <c r="M38" s="3">
        <v>0</v>
      </c>
      <c r="N38" s="3">
        <v>0</v>
      </c>
      <c r="O38" s="3">
        <v>32.51345783712258</v>
      </c>
      <c r="P38" s="3" t="str">
        <f>LOOKUP(O38,{0;29.26;58.52},{"Bajo";"Medio";"Alto"})</f>
        <v>Medio</v>
      </c>
    </row>
    <row r="39" spans="1:16" x14ac:dyDescent="0.25">
      <c r="A39" s="3" t="s">
        <v>79</v>
      </c>
      <c r="B39" s="3" t="s">
        <v>80</v>
      </c>
      <c r="C39" s="3" t="s">
        <v>81</v>
      </c>
      <c r="D39" s="3">
        <v>128</v>
      </c>
      <c r="E39" s="3">
        <v>152</v>
      </c>
      <c r="F39" s="3">
        <v>296</v>
      </c>
      <c r="G39" s="3">
        <v>144</v>
      </c>
      <c r="H39" s="3">
        <v>0.92024539877300615</v>
      </c>
      <c r="I39" s="4">
        <v>0.94736842105263153</v>
      </c>
      <c r="J39" s="5">
        <v>6.3326766113143824</v>
      </c>
      <c r="K39" s="3">
        <v>1</v>
      </c>
      <c r="L39" s="3">
        <v>25</v>
      </c>
      <c r="M39" s="3">
        <v>0</v>
      </c>
      <c r="N39" s="3">
        <v>0</v>
      </c>
      <c r="O39" s="3">
        <v>32.252922010087389</v>
      </c>
      <c r="P39" s="3" t="str">
        <f>LOOKUP(O39,{0;29.26;58.52},{"Bajo";"Medio";"Alto"})</f>
        <v>Medio</v>
      </c>
    </row>
    <row r="40" spans="1:16" x14ac:dyDescent="0.25">
      <c r="A40" s="3" t="s">
        <v>14</v>
      </c>
      <c r="B40" s="3" t="s">
        <v>129</v>
      </c>
      <c r="C40" s="3" t="s">
        <v>130</v>
      </c>
      <c r="D40" s="3">
        <v>221</v>
      </c>
      <c r="E40" s="3">
        <v>104</v>
      </c>
      <c r="F40" s="3">
        <v>201</v>
      </c>
      <c r="G40" s="3">
        <v>97</v>
      </c>
      <c r="H40" s="3">
        <v>0.61988752556237225</v>
      </c>
      <c r="I40" s="4">
        <v>0.93269230769230771</v>
      </c>
      <c r="J40" s="5">
        <v>6.2345742492801319</v>
      </c>
      <c r="K40" s="3">
        <v>1</v>
      </c>
      <c r="L40" s="3">
        <v>25</v>
      </c>
      <c r="M40" s="3">
        <v>0</v>
      </c>
      <c r="N40" s="3">
        <v>0</v>
      </c>
      <c r="O40" s="3">
        <v>31.854461774842505</v>
      </c>
      <c r="P40" s="3" t="str">
        <f>LOOKUP(O40,{0;29.26;58.52},{"Bajo";"Medio";"Alto"})</f>
        <v>Medio</v>
      </c>
    </row>
    <row r="41" spans="1:16" x14ac:dyDescent="0.25">
      <c r="A41" s="3" t="s">
        <v>79</v>
      </c>
      <c r="B41" s="3" t="s">
        <v>201</v>
      </c>
      <c r="C41" s="3" t="s">
        <v>202</v>
      </c>
      <c r="D41" s="3">
        <v>127</v>
      </c>
      <c r="E41" s="3">
        <v>70</v>
      </c>
      <c r="F41" s="3">
        <v>136</v>
      </c>
      <c r="G41" s="3">
        <v>66</v>
      </c>
      <c r="H41" s="3">
        <v>0.42177914110429449</v>
      </c>
      <c r="I41" s="4">
        <v>0.94285714285714284</v>
      </c>
      <c r="J41" s="5">
        <v>6.3025210084033612</v>
      </c>
      <c r="K41" s="3">
        <v>0</v>
      </c>
      <c r="L41" s="3">
        <v>0</v>
      </c>
      <c r="M41" s="3">
        <v>1</v>
      </c>
      <c r="N41" s="3">
        <v>25</v>
      </c>
      <c r="O41" s="3">
        <v>31.724300149507656</v>
      </c>
      <c r="P41" s="3" t="str">
        <f>LOOKUP(O41,{0;29.26;58.52},{"Bajo";"Medio";"Alto"})</f>
        <v>Medio</v>
      </c>
    </row>
    <row r="42" spans="1:16" x14ac:dyDescent="0.25">
      <c r="A42" s="3" t="s">
        <v>36</v>
      </c>
      <c r="B42" s="3" t="s">
        <v>37</v>
      </c>
      <c r="C42" s="3" t="s">
        <v>244</v>
      </c>
      <c r="D42" s="3">
        <v>420</v>
      </c>
      <c r="E42" s="3">
        <v>247</v>
      </c>
      <c r="F42" s="3">
        <v>442</v>
      </c>
      <c r="G42" s="3">
        <v>195</v>
      </c>
      <c r="H42" s="3">
        <v>1.246165644171779</v>
      </c>
      <c r="I42" s="4">
        <v>0.78947368421052633</v>
      </c>
      <c r="J42" s="5">
        <v>5.2772305094286516</v>
      </c>
      <c r="K42" s="3">
        <v>1</v>
      </c>
      <c r="L42" s="3">
        <v>25</v>
      </c>
      <c r="M42" s="3">
        <v>0</v>
      </c>
      <c r="N42" s="3">
        <v>0</v>
      </c>
      <c r="O42" s="3">
        <v>31.52339615360043</v>
      </c>
      <c r="P42" s="3" t="str">
        <f>LOOKUP(O42,{0;29.26;58.52},{"Bajo";"Medio";"Alto"})</f>
        <v>Medio</v>
      </c>
    </row>
    <row r="43" spans="1:16" x14ac:dyDescent="0.25">
      <c r="A43" s="3" t="s">
        <v>79</v>
      </c>
      <c r="B43" s="3" t="s">
        <v>195</v>
      </c>
      <c r="C43" s="3" t="s">
        <v>196</v>
      </c>
      <c r="D43" s="3">
        <v>120</v>
      </c>
      <c r="E43" s="3">
        <v>58</v>
      </c>
      <c r="F43" s="3">
        <v>106</v>
      </c>
      <c r="G43" s="3">
        <v>48</v>
      </c>
      <c r="H43" s="3">
        <v>0.30674846625766872</v>
      </c>
      <c r="I43" s="4">
        <v>0.82758620689655171</v>
      </c>
      <c r="J43" s="5">
        <v>5.5319933616079657</v>
      </c>
      <c r="K43" s="3">
        <v>1</v>
      </c>
      <c r="L43" s="3">
        <v>25</v>
      </c>
      <c r="M43" s="3">
        <v>0</v>
      </c>
      <c r="N43" s="3">
        <v>0</v>
      </c>
      <c r="O43" s="3">
        <v>30.838741827865636</v>
      </c>
      <c r="P43" s="3" t="str">
        <f>LOOKUP(O43,{0;29.26;58.52},{"Bajo";"Medio";"Alto"})</f>
        <v>Medio</v>
      </c>
    </row>
    <row r="44" spans="1:16" x14ac:dyDescent="0.25">
      <c r="A44" s="3" t="s">
        <v>97</v>
      </c>
      <c r="B44" s="3" t="s">
        <v>143</v>
      </c>
      <c r="C44" s="3" t="s">
        <v>144</v>
      </c>
      <c r="D44" s="3">
        <v>144</v>
      </c>
      <c r="E44" s="3">
        <v>168</v>
      </c>
      <c r="F44" s="3">
        <v>285</v>
      </c>
      <c r="G44" s="3">
        <v>117</v>
      </c>
      <c r="H44" s="3">
        <v>0.74769938650306755</v>
      </c>
      <c r="I44" s="4">
        <v>0.6964285714285714</v>
      </c>
      <c r="J44" s="5">
        <v>4.6552711993888458</v>
      </c>
      <c r="K44" s="3">
        <v>1</v>
      </c>
      <c r="L44" s="3">
        <v>25</v>
      </c>
      <c r="M44" s="3">
        <v>0</v>
      </c>
      <c r="N44" s="3">
        <v>0</v>
      </c>
      <c r="O44" s="3">
        <v>30.402970585891914</v>
      </c>
      <c r="P44" s="3" t="str">
        <f>LOOKUP(O44,{0;29.26;58.52},{"Bajo";"Medio";"Alto"})</f>
        <v>Medio</v>
      </c>
    </row>
    <row r="45" spans="1:16" x14ac:dyDescent="0.25">
      <c r="A45" s="3" t="s">
        <v>8</v>
      </c>
      <c r="B45" s="3" t="s">
        <v>28</v>
      </c>
      <c r="C45" s="3" t="s">
        <v>29</v>
      </c>
      <c r="D45" s="3">
        <v>233</v>
      </c>
      <c r="E45" s="3">
        <v>1078</v>
      </c>
      <c r="F45" s="3">
        <v>1500</v>
      </c>
      <c r="G45" s="3">
        <v>422</v>
      </c>
      <c r="H45" s="3">
        <v>2.6968302658486709</v>
      </c>
      <c r="I45" s="4">
        <v>0.39146567717996289</v>
      </c>
      <c r="J45" s="5">
        <v>2.6167491790104469</v>
      </c>
      <c r="K45" s="3">
        <v>1</v>
      </c>
      <c r="L45" s="3">
        <v>25</v>
      </c>
      <c r="M45" s="3">
        <v>0</v>
      </c>
      <c r="N45" s="3">
        <v>0</v>
      </c>
      <c r="O45" s="3">
        <v>30.313579444859119</v>
      </c>
      <c r="P45" s="3" t="str">
        <f>LOOKUP(O45,{0;29.26;58.52},{"Bajo";"Medio";"Alto"})</f>
        <v>Medio</v>
      </c>
    </row>
    <row r="46" spans="1:16" x14ac:dyDescent="0.25">
      <c r="A46" s="3" t="s">
        <v>131</v>
      </c>
      <c r="B46" s="3" t="s">
        <v>197</v>
      </c>
      <c r="C46" s="3" t="s">
        <v>198</v>
      </c>
      <c r="D46" s="3">
        <v>104</v>
      </c>
      <c r="E46" s="3">
        <v>326</v>
      </c>
      <c r="F46" s="3">
        <v>522</v>
      </c>
      <c r="G46" s="3">
        <v>196</v>
      </c>
      <c r="H46" s="3">
        <v>1.2525562372188139</v>
      </c>
      <c r="I46" s="4">
        <v>0.60122699386503065</v>
      </c>
      <c r="J46" s="5">
        <v>4.0188970178143757</v>
      </c>
      <c r="K46" s="3">
        <v>1</v>
      </c>
      <c r="L46" s="3">
        <v>25</v>
      </c>
      <c r="M46" s="3">
        <v>0</v>
      </c>
      <c r="N46" s="3">
        <v>0</v>
      </c>
      <c r="O46" s="3">
        <v>30.27145325503319</v>
      </c>
      <c r="P46" s="3" t="str">
        <f>LOOKUP(O46,{0;29.26;58.52},{"Bajo";"Medio";"Alto"})</f>
        <v>Medio</v>
      </c>
    </row>
    <row r="47" spans="1:16" x14ac:dyDescent="0.25">
      <c r="A47" s="3" t="s">
        <v>36</v>
      </c>
      <c r="B47" s="3" t="s">
        <v>85</v>
      </c>
      <c r="C47" s="3" t="s">
        <v>86</v>
      </c>
      <c r="D47" s="3">
        <v>416</v>
      </c>
      <c r="E47" s="3">
        <v>318</v>
      </c>
      <c r="F47" s="3">
        <v>502</v>
      </c>
      <c r="G47" s="3">
        <v>184</v>
      </c>
      <c r="H47" s="3">
        <v>1.1758691206543967</v>
      </c>
      <c r="I47" s="4">
        <v>0.57861635220125784</v>
      </c>
      <c r="J47" s="5">
        <v>3.8677563649816697</v>
      </c>
      <c r="K47" s="3">
        <v>1</v>
      </c>
      <c r="L47" s="3">
        <v>25</v>
      </c>
      <c r="M47" s="3">
        <v>0</v>
      </c>
      <c r="N47" s="3">
        <v>0</v>
      </c>
      <c r="O47" s="3">
        <v>30.043625485636067</v>
      </c>
      <c r="P47" s="3" t="str">
        <f>LOOKUP(O47,{0;29.26;58.52},{"Bajo";"Medio";"Alto"})</f>
        <v>Medio</v>
      </c>
    </row>
    <row r="48" spans="1:16" x14ac:dyDescent="0.25">
      <c r="A48" s="3" t="s">
        <v>50</v>
      </c>
      <c r="B48" s="3" t="s">
        <v>248</v>
      </c>
      <c r="C48" s="3" t="s">
        <v>249</v>
      </c>
      <c r="D48" s="3">
        <v>506</v>
      </c>
      <c r="E48" s="3">
        <v>50</v>
      </c>
      <c r="F48" s="3">
        <v>86</v>
      </c>
      <c r="G48" s="3">
        <v>36</v>
      </c>
      <c r="H48" s="3">
        <v>0.23006134969325154</v>
      </c>
      <c r="I48" s="4">
        <v>0.72</v>
      </c>
      <c r="J48" s="5">
        <v>4.8128342245989302</v>
      </c>
      <c r="K48" s="3">
        <v>1</v>
      </c>
      <c r="L48" s="3">
        <v>25</v>
      </c>
      <c r="M48" s="3">
        <v>0</v>
      </c>
      <c r="N48" s="3">
        <v>0</v>
      </c>
      <c r="O48" s="3">
        <v>30.042895574292181</v>
      </c>
      <c r="P48" s="3" t="str">
        <f>LOOKUP(O48,{0;29.26;58.52},{"Bajo";"Medio";"Alto"})</f>
        <v>Medio</v>
      </c>
    </row>
    <row r="49" spans="1:16" x14ac:dyDescent="0.25">
      <c r="A49" s="3" t="s">
        <v>173</v>
      </c>
      <c r="B49" s="3" t="s">
        <v>174</v>
      </c>
      <c r="C49" s="3" t="s">
        <v>175</v>
      </c>
      <c r="D49" s="3">
        <v>101</v>
      </c>
      <c r="E49" s="3">
        <v>118</v>
      </c>
      <c r="F49" s="3">
        <v>188</v>
      </c>
      <c r="G49" s="3">
        <v>70</v>
      </c>
      <c r="H49" s="3">
        <v>0.44734151329243355</v>
      </c>
      <c r="I49" s="4">
        <v>0.59322033898305082</v>
      </c>
      <c r="J49" s="5">
        <v>3.9653765974802857</v>
      </c>
      <c r="K49" s="3">
        <v>1</v>
      </c>
      <c r="L49" s="3">
        <v>25</v>
      </c>
      <c r="M49" s="3">
        <v>0</v>
      </c>
      <c r="N49" s="3">
        <v>0</v>
      </c>
      <c r="O49" s="3">
        <v>29.412718110772719</v>
      </c>
      <c r="P49" s="3" t="str">
        <f>LOOKUP(O49,{0;29.26;58.52},{"Bajo";"Medio";"Alto"})</f>
        <v>Medio</v>
      </c>
    </row>
    <row r="50" spans="1:16" x14ac:dyDescent="0.25">
      <c r="A50" s="3" t="s">
        <v>116</v>
      </c>
      <c r="B50" s="3" t="s">
        <v>178</v>
      </c>
      <c r="C50" s="3" t="s">
        <v>179</v>
      </c>
      <c r="D50" s="3">
        <v>204</v>
      </c>
      <c r="E50" s="3">
        <v>108</v>
      </c>
      <c r="F50" s="3">
        <v>169</v>
      </c>
      <c r="G50" s="3">
        <v>61</v>
      </c>
      <c r="H50" s="3">
        <v>0.38982617586912066</v>
      </c>
      <c r="I50" s="4">
        <v>0.56481481481481477</v>
      </c>
      <c r="J50" s="5">
        <v>3.77550009902951</v>
      </c>
      <c r="K50" s="3">
        <v>1</v>
      </c>
      <c r="L50" s="3">
        <v>25</v>
      </c>
      <c r="M50" s="3">
        <v>0</v>
      </c>
      <c r="N50" s="3">
        <v>0</v>
      </c>
      <c r="O50" s="3">
        <v>29.165326274898632</v>
      </c>
      <c r="P50" s="3" t="str">
        <f>LOOKUP(O50,{0;29.26;58.52},{"Bajo";"Medio";"Alto"})</f>
        <v>Bajo</v>
      </c>
    </row>
    <row r="51" spans="1:16" x14ac:dyDescent="0.25">
      <c r="A51" s="3" t="s">
        <v>79</v>
      </c>
      <c r="B51" s="3" t="s">
        <v>281</v>
      </c>
      <c r="C51" s="3" t="s">
        <v>282</v>
      </c>
      <c r="D51" s="3">
        <v>138</v>
      </c>
      <c r="E51" s="3">
        <v>555</v>
      </c>
      <c r="F51" s="3">
        <v>774</v>
      </c>
      <c r="G51" s="3">
        <v>219</v>
      </c>
      <c r="H51" s="3">
        <v>1.3995398773006136</v>
      </c>
      <c r="I51" s="4">
        <v>0.39459459459459462</v>
      </c>
      <c r="J51" s="5">
        <v>2.6376644023702847</v>
      </c>
      <c r="K51" s="3">
        <v>1</v>
      </c>
      <c r="L51" s="3">
        <v>25</v>
      </c>
      <c r="M51" s="3">
        <v>0</v>
      </c>
      <c r="N51" s="3">
        <v>0</v>
      </c>
      <c r="O51" s="3">
        <v>29.037204279670899</v>
      </c>
      <c r="P51" s="3" t="str">
        <f>LOOKUP(O51,{0;29.26;58.52},{"Bajo";"Medio";"Alto"})</f>
        <v>Bajo</v>
      </c>
    </row>
    <row r="52" spans="1:16" x14ac:dyDescent="0.25">
      <c r="A52" s="3" t="s">
        <v>20</v>
      </c>
      <c r="B52" s="3" t="s">
        <v>21</v>
      </c>
      <c r="C52" s="3" t="s">
        <v>22</v>
      </c>
      <c r="D52" s="3">
        <v>314</v>
      </c>
      <c r="E52" s="3">
        <v>312</v>
      </c>
      <c r="F52" s="3">
        <v>1354</v>
      </c>
      <c r="G52" s="3">
        <v>1042</v>
      </c>
      <c r="H52" s="3">
        <v>6.658997955010225</v>
      </c>
      <c r="I52" s="4">
        <v>3.3397435897435899</v>
      </c>
      <c r="J52" s="5">
        <v>22.324489236253942</v>
      </c>
      <c r="K52" s="3">
        <v>0</v>
      </c>
      <c r="L52" s="3">
        <v>0</v>
      </c>
      <c r="M52" s="3">
        <v>0</v>
      </c>
      <c r="N52" s="3">
        <v>0</v>
      </c>
      <c r="O52" s="3">
        <v>28.983487191264167</v>
      </c>
      <c r="P52" s="3" t="str">
        <f>LOOKUP(O52,{0;29.26;58.52},{"Bajo";"Medio";"Alto"})</f>
        <v>Bajo</v>
      </c>
    </row>
    <row r="53" spans="1:16" x14ac:dyDescent="0.25">
      <c r="A53" s="3" t="s">
        <v>11</v>
      </c>
      <c r="B53" s="3" t="s">
        <v>166</v>
      </c>
      <c r="C53" s="3" t="s">
        <v>167</v>
      </c>
      <c r="D53" s="3">
        <v>610</v>
      </c>
      <c r="E53" s="3">
        <v>166</v>
      </c>
      <c r="F53" s="3">
        <v>246</v>
      </c>
      <c r="G53" s="3">
        <v>80</v>
      </c>
      <c r="H53" s="3">
        <v>0.5112474437627812</v>
      </c>
      <c r="I53" s="4">
        <v>0.48192771084337349</v>
      </c>
      <c r="J53" s="5">
        <v>3.2214419174022293</v>
      </c>
      <c r="K53" s="3">
        <v>1</v>
      </c>
      <c r="L53" s="3">
        <v>25</v>
      </c>
      <c r="M53" s="3">
        <v>0</v>
      </c>
      <c r="N53" s="3">
        <v>0</v>
      </c>
      <c r="O53" s="3">
        <v>28.732689361165011</v>
      </c>
      <c r="P53" s="3" t="str">
        <f>LOOKUP(O53,{0;29.26;58.52},{"Bajo";"Medio";"Alto"})</f>
        <v>Bajo</v>
      </c>
    </row>
    <row r="54" spans="1:16" x14ac:dyDescent="0.25">
      <c r="A54" s="3" t="s">
        <v>73</v>
      </c>
      <c r="B54" s="3" t="s">
        <v>114</v>
      </c>
      <c r="C54" s="3" t="s">
        <v>115</v>
      </c>
      <c r="D54" s="3">
        <v>613</v>
      </c>
      <c r="E54" s="3">
        <v>350</v>
      </c>
      <c r="F54" s="3">
        <v>471</v>
      </c>
      <c r="G54" s="3">
        <v>121</v>
      </c>
      <c r="H54" s="3">
        <v>0.77326175869120661</v>
      </c>
      <c r="I54" s="4">
        <v>0.3457142857142857</v>
      </c>
      <c r="J54" s="5">
        <v>2.3109243697478989</v>
      </c>
      <c r="K54" s="3">
        <v>1</v>
      </c>
      <c r="L54" s="3">
        <v>25</v>
      </c>
      <c r="M54" s="3">
        <v>0</v>
      </c>
      <c r="N54" s="3">
        <v>0</v>
      </c>
      <c r="O54" s="3">
        <v>28.084186128439104</v>
      </c>
      <c r="P54" s="3" t="str">
        <f>LOOKUP(O54,{0;29.26;58.52},{"Bajo";"Medio";"Alto"})</f>
        <v>Bajo</v>
      </c>
    </row>
    <row r="55" spans="1:16" x14ac:dyDescent="0.25">
      <c r="A55" s="3" t="s">
        <v>8</v>
      </c>
      <c r="B55" s="3" t="s">
        <v>265</v>
      </c>
      <c r="C55" s="3" t="s">
        <v>266</v>
      </c>
      <c r="D55" s="3">
        <v>239</v>
      </c>
      <c r="E55" s="3">
        <v>102</v>
      </c>
      <c r="F55" s="3">
        <v>143</v>
      </c>
      <c r="G55" s="3">
        <v>41</v>
      </c>
      <c r="H55" s="3">
        <v>0.26201431492842536</v>
      </c>
      <c r="I55" s="4">
        <v>0.40196078431372551</v>
      </c>
      <c r="J55" s="5">
        <v>2.6869036384607319</v>
      </c>
      <c r="K55" s="3">
        <v>1</v>
      </c>
      <c r="L55" s="3">
        <v>25</v>
      </c>
      <c r="M55" s="3">
        <v>0</v>
      </c>
      <c r="N55" s="3">
        <v>0</v>
      </c>
      <c r="O55" s="3">
        <v>27.948917953389156</v>
      </c>
      <c r="P55" s="3" t="str">
        <f>LOOKUP(O55,{0;29.26;58.52},{"Bajo";"Medio";"Alto"})</f>
        <v>Bajo</v>
      </c>
    </row>
    <row r="56" spans="1:16" x14ac:dyDescent="0.25">
      <c r="A56" s="3" t="s">
        <v>116</v>
      </c>
      <c r="B56" s="3" t="s">
        <v>216</v>
      </c>
      <c r="C56" s="3" t="s">
        <v>217</v>
      </c>
      <c r="D56" s="3">
        <v>208</v>
      </c>
      <c r="E56" s="3">
        <v>100</v>
      </c>
      <c r="F56" s="3">
        <v>140</v>
      </c>
      <c r="G56" s="3">
        <v>40</v>
      </c>
      <c r="H56" s="3">
        <v>0.2556237218813906</v>
      </c>
      <c r="I56" s="4">
        <v>0.4</v>
      </c>
      <c r="J56" s="5">
        <v>2.6737967914438503</v>
      </c>
      <c r="K56" s="3">
        <v>1</v>
      </c>
      <c r="L56" s="3">
        <v>25</v>
      </c>
      <c r="M56" s="3">
        <v>0</v>
      </c>
      <c r="N56" s="3">
        <v>0</v>
      </c>
      <c r="O56" s="3">
        <v>27.92942051332524</v>
      </c>
      <c r="P56" s="3" t="str">
        <f>LOOKUP(O56,{0;29.26;58.52},{"Bajo";"Medio";"Alto"})</f>
        <v>Bajo</v>
      </c>
    </row>
    <row r="57" spans="1:16" x14ac:dyDescent="0.25">
      <c r="A57" s="3" t="s">
        <v>36</v>
      </c>
      <c r="B57" s="3" t="s">
        <v>238</v>
      </c>
      <c r="C57" s="3" t="s">
        <v>239</v>
      </c>
      <c r="D57" s="3">
        <v>417</v>
      </c>
      <c r="E57" s="3">
        <v>56</v>
      </c>
      <c r="F57" s="3">
        <v>78</v>
      </c>
      <c r="G57" s="3">
        <v>22</v>
      </c>
      <c r="H57" s="3">
        <v>0.14059304703476483</v>
      </c>
      <c r="I57" s="4">
        <v>0.39285714285714285</v>
      </c>
      <c r="J57" s="5">
        <v>2.6260504201680668</v>
      </c>
      <c r="K57" s="3">
        <v>1</v>
      </c>
      <c r="L57" s="3">
        <v>25</v>
      </c>
      <c r="M57" s="3">
        <v>0</v>
      </c>
      <c r="N57" s="3">
        <v>0</v>
      </c>
      <c r="O57" s="3">
        <v>27.766643467202833</v>
      </c>
      <c r="P57" s="3" t="str">
        <f>LOOKUP(O57,{0;29.26;58.52},{"Bajo";"Medio";"Alto"})</f>
        <v>Bajo</v>
      </c>
    </row>
    <row r="58" spans="1:16" x14ac:dyDescent="0.25">
      <c r="A58" s="3" t="s">
        <v>131</v>
      </c>
      <c r="B58" s="3" t="s">
        <v>267</v>
      </c>
      <c r="C58" s="3" t="s">
        <v>268</v>
      </c>
      <c r="D58" s="3">
        <v>103</v>
      </c>
      <c r="E58" s="3">
        <v>320</v>
      </c>
      <c r="F58" s="3">
        <v>406</v>
      </c>
      <c r="G58" s="3">
        <v>86</v>
      </c>
      <c r="H58" s="3">
        <v>0.54959100204498978</v>
      </c>
      <c r="I58" s="4">
        <v>0.26874999999999999</v>
      </c>
      <c r="J58" s="5">
        <v>1.7964572192513368</v>
      </c>
      <c r="K58" s="3">
        <v>1</v>
      </c>
      <c r="L58" s="3">
        <v>25</v>
      </c>
      <c r="M58" s="3">
        <v>0</v>
      </c>
      <c r="N58" s="3">
        <v>0</v>
      </c>
      <c r="O58" s="3">
        <v>27.346048221296329</v>
      </c>
      <c r="P58" s="3" t="str">
        <f>LOOKUP(O58,{0;29.26;58.52},{"Bajo";"Medio";"Alto"})</f>
        <v>Bajo</v>
      </c>
    </row>
    <row r="59" spans="1:16" x14ac:dyDescent="0.25">
      <c r="A59" s="3" t="s">
        <v>50</v>
      </c>
      <c r="B59" s="3" t="s">
        <v>51</v>
      </c>
      <c r="C59" s="3" t="s">
        <v>52</v>
      </c>
      <c r="D59" s="3">
        <v>505</v>
      </c>
      <c r="E59" s="3">
        <v>168</v>
      </c>
      <c r="F59" s="3">
        <v>752</v>
      </c>
      <c r="G59" s="3">
        <v>584</v>
      </c>
      <c r="H59" s="3">
        <v>3.7321063394683023</v>
      </c>
      <c r="I59" s="4">
        <v>3.4761904761904763</v>
      </c>
      <c r="J59" s="5">
        <v>23.236567354214412</v>
      </c>
      <c r="K59" s="3">
        <v>0</v>
      </c>
      <c r="L59" s="3">
        <v>0</v>
      </c>
      <c r="M59" s="3">
        <v>0</v>
      </c>
      <c r="N59" s="3">
        <v>0</v>
      </c>
      <c r="O59" s="3">
        <v>26.968673693682714</v>
      </c>
      <c r="P59" s="3" t="str">
        <f>LOOKUP(O59,{0;29.26;58.52},{"Bajo";"Medio";"Alto"})</f>
        <v>Bajo</v>
      </c>
    </row>
    <row r="60" spans="1:16" x14ac:dyDescent="0.25">
      <c r="A60" s="3" t="s">
        <v>97</v>
      </c>
      <c r="B60" s="3" t="s">
        <v>234</v>
      </c>
      <c r="C60" s="3" t="s">
        <v>235</v>
      </c>
      <c r="D60" s="3">
        <v>629</v>
      </c>
      <c r="E60" s="3">
        <v>99</v>
      </c>
      <c r="F60" s="3">
        <v>120</v>
      </c>
      <c r="G60" s="3">
        <v>21</v>
      </c>
      <c r="H60" s="3">
        <v>0.13420245398773006</v>
      </c>
      <c r="I60" s="4">
        <v>0.21212121212121213</v>
      </c>
      <c r="J60" s="5">
        <v>1.4179225409171932</v>
      </c>
      <c r="K60" s="3">
        <v>1</v>
      </c>
      <c r="L60" s="3">
        <v>25</v>
      </c>
      <c r="M60" s="3">
        <v>0</v>
      </c>
      <c r="N60" s="3">
        <v>0</v>
      </c>
      <c r="O60" s="3">
        <v>26.552124994904922</v>
      </c>
      <c r="P60" s="3" t="str">
        <f>LOOKUP(O60,{0;29.26;58.52},{"Bajo";"Medio";"Alto"})</f>
        <v>Bajo</v>
      </c>
    </row>
    <row r="61" spans="1:16" x14ac:dyDescent="0.25">
      <c r="A61" s="3" t="s">
        <v>73</v>
      </c>
      <c r="B61" s="3" t="s">
        <v>74</v>
      </c>
      <c r="C61" s="3" t="s">
        <v>75</v>
      </c>
      <c r="D61" s="3">
        <v>612</v>
      </c>
      <c r="E61" s="3">
        <v>980</v>
      </c>
      <c r="F61" s="3">
        <v>993</v>
      </c>
      <c r="G61" s="3">
        <v>13</v>
      </c>
      <c r="H61" s="3">
        <v>8.3077709611451944E-2</v>
      </c>
      <c r="I61" s="4">
        <v>1.3265306122448979E-2</v>
      </c>
      <c r="J61" s="5">
        <v>8.8671832369311351E-2</v>
      </c>
      <c r="K61" s="3">
        <v>1</v>
      </c>
      <c r="L61" s="3">
        <v>25</v>
      </c>
      <c r="M61" s="3">
        <v>0</v>
      </c>
      <c r="N61" s="3">
        <v>0</v>
      </c>
      <c r="O61" s="3">
        <v>25.171749541980763</v>
      </c>
      <c r="P61" s="3" t="str">
        <f>LOOKUP(O61,{0;29.26;58.52},{"Bajo";"Medio";"Alto"})</f>
        <v>Bajo</v>
      </c>
    </row>
    <row r="62" spans="1:16" x14ac:dyDescent="0.25">
      <c r="A62" s="3" t="s">
        <v>50</v>
      </c>
      <c r="B62" s="3" t="s">
        <v>176</v>
      </c>
      <c r="C62" s="3" t="s">
        <v>177</v>
      </c>
      <c r="D62" s="3">
        <v>501</v>
      </c>
      <c r="E62" s="3">
        <v>328</v>
      </c>
      <c r="F62" s="3">
        <v>1237</v>
      </c>
      <c r="G62" s="3">
        <v>909</v>
      </c>
      <c r="H62" s="3">
        <v>5.8090490797546011</v>
      </c>
      <c r="I62" s="4">
        <v>2.7713414634146343</v>
      </c>
      <c r="J62" s="5">
        <v>18.525009782183382</v>
      </c>
      <c r="K62" s="3">
        <v>0</v>
      </c>
      <c r="L62" s="3">
        <v>0</v>
      </c>
      <c r="M62" s="3">
        <v>0</v>
      </c>
      <c r="N62" s="3">
        <v>0</v>
      </c>
      <c r="O62" s="3">
        <v>24.334058861937983</v>
      </c>
      <c r="P62" s="3" t="str">
        <f>LOOKUP(O62,{0;29.26;58.52},{"Bajo";"Medio";"Alto"})</f>
        <v>Bajo</v>
      </c>
    </row>
    <row r="63" spans="1:16" x14ac:dyDescent="0.25">
      <c r="A63" s="3" t="s">
        <v>76</v>
      </c>
      <c r="B63" s="3" t="s">
        <v>77</v>
      </c>
      <c r="C63" s="3" t="s">
        <v>78</v>
      </c>
      <c r="D63" s="3">
        <v>307</v>
      </c>
      <c r="E63" s="3">
        <v>256</v>
      </c>
      <c r="F63" s="3">
        <v>917</v>
      </c>
      <c r="G63" s="3">
        <v>661</v>
      </c>
      <c r="H63" s="3">
        <v>4.2241820040899798</v>
      </c>
      <c r="I63" s="4">
        <v>2.58203125</v>
      </c>
      <c r="J63" s="5">
        <v>17.259567179144383</v>
      </c>
      <c r="K63" s="3">
        <v>0</v>
      </c>
      <c r="L63" s="3">
        <v>0</v>
      </c>
      <c r="M63" s="3">
        <v>0</v>
      </c>
      <c r="N63" s="3">
        <v>0</v>
      </c>
      <c r="O63" s="3">
        <v>21.483749183234362</v>
      </c>
      <c r="P63" s="3" t="str">
        <f>LOOKUP(O63,{0;29.26;58.52},{"Bajo";"Medio";"Alto"})</f>
        <v>Bajo</v>
      </c>
    </row>
    <row r="64" spans="1:16" x14ac:dyDescent="0.25">
      <c r="A64" s="3" t="s">
        <v>50</v>
      </c>
      <c r="B64" s="3" t="s">
        <v>250</v>
      </c>
      <c r="C64" s="3" t="s">
        <v>251</v>
      </c>
      <c r="D64" s="3">
        <v>531</v>
      </c>
      <c r="E64" s="3">
        <v>296</v>
      </c>
      <c r="F64" s="3">
        <v>1006</v>
      </c>
      <c r="G64" s="3">
        <v>710</v>
      </c>
      <c r="H64" s="3">
        <v>4.5373210633946828</v>
      </c>
      <c r="I64" s="4">
        <v>2.3986486486486487</v>
      </c>
      <c r="J64" s="5">
        <v>16.033747651394709</v>
      </c>
      <c r="K64" s="3">
        <v>0</v>
      </c>
      <c r="L64" s="3">
        <v>0</v>
      </c>
      <c r="M64" s="3">
        <v>0</v>
      </c>
      <c r="N64" s="3">
        <v>0</v>
      </c>
      <c r="O64" s="3">
        <v>20.571068714789391</v>
      </c>
      <c r="P64" s="3" t="str">
        <f>LOOKUP(O64,{0;29.26;58.52},{"Bajo";"Medio";"Alto"})</f>
        <v>Bajo</v>
      </c>
    </row>
    <row r="65" spans="1:16" x14ac:dyDescent="0.25">
      <c r="A65" s="3" t="s">
        <v>50</v>
      </c>
      <c r="B65" s="3" t="s">
        <v>91</v>
      </c>
      <c r="C65" s="3" t="s">
        <v>92</v>
      </c>
      <c r="D65" s="3">
        <v>521</v>
      </c>
      <c r="E65" s="3">
        <v>75</v>
      </c>
      <c r="F65" s="3">
        <v>223</v>
      </c>
      <c r="G65" s="3">
        <v>148</v>
      </c>
      <c r="H65" s="3">
        <v>0.94580777096114521</v>
      </c>
      <c r="I65" s="4">
        <v>1.9733333333333334</v>
      </c>
      <c r="J65" s="5">
        <v>13.19073083778966</v>
      </c>
      <c r="K65" s="3">
        <v>0</v>
      </c>
      <c r="L65" s="3">
        <v>0</v>
      </c>
      <c r="M65" s="3">
        <v>0</v>
      </c>
      <c r="N65" s="3">
        <v>0</v>
      </c>
      <c r="O65" s="3">
        <v>14.136538608750806</v>
      </c>
      <c r="P65" s="3" t="str">
        <f>LOOKUP(O65,{0;29.26;58.52},{"Bajo";"Medio";"Alto"})</f>
        <v>Bajo</v>
      </c>
    </row>
    <row r="66" spans="1:16" x14ac:dyDescent="0.25">
      <c r="A66" s="3" t="s">
        <v>57</v>
      </c>
      <c r="B66" s="3" t="s">
        <v>224</v>
      </c>
      <c r="C66" s="3" t="s">
        <v>225</v>
      </c>
      <c r="D66" s="3">
        <v>139</v>
      </c>
      <c r="E66" s="3">
        <v>950</v>
      </c>
      <c r="F66" s="3">
        <v>1916</v>
      </c>
      <c r="G66" s="3">
        <v>966</v>
      </c>
      <c r="H66" s="3">
        <v>6.1733128834355826</v>
      </c>
      <c r="I66" s="4">
        <v>1.016842105263158</v>
      </c>
      <c r="J66" s="5">
        <v>6.7970728961441029</v>
      </c>
      <c r="K66" s="3">
        <v>0</v>
      </c>
      <c r="L66" s="3">
        <v>0</v>
      </c>
      <c r="M66" s="3">
        <v>0</v>
      </c>
      <c r="N66" s="3">
        <v>0</v>
      </c>
      <c r="O66" s="3">
        <v>12.970385779579686</v>
      </c>
      <c r="P66" s="3" t="str">
        <f>LOOKUP(O66,{0;29.26;58.52},{"Bajo";"Medio";"Alto"})</f>
        <v>Bajo</v>
      </c>
    </row>
    <row r="67" spans="1:16" x14ac:dyDescent="0.25">
      <c r="A67" s="3" t="s">
        <v>45</v>
      </c>
      <c r="B67" s="3" t="s">
        <v>112</v>
      </c>
      <c r="C67" s="3" t="s">
        <v>113</v>
      </c>
      <c r="D67" s="3">
        <v>305</v>
      </c>
      <c r="E67" s="3">
        <v>56</v>
      </c>
      <c r="F67" s="3">
        <v>156</v>
      </c>
      <c r="G67" s="3">
        <v>100</v>
      </c>
      <c r="H67" s="3">
        <v>0.63905930470347649</v>
      </c>
      <c r="I67" s="4">
        <v>1.7857142857142858</v>
      </c>
      <c r="J67" s="5">
        <v>11.93659281894576</v>
      </c>
      <c r="K67" s="3">
        <v>0</v>
      </c>
      <c r="L67" s="3">
        <v>0</v>
      </c>
      <c r="M67" s="3">
        <v>0</v>
      </c>
      <c r="N67" s="3">
        <v>0</v>
      </c>
      <c r="O67" s="3">
        <v>12.575652123649236</v>
      </c>
      <c r="P67" s="3" t="str">
        <f>LOOKUP(O67,{0;29.26;58.52},{"Bajo";"Medio";"Alto"})</f>
        <v>Bajo</v>
      </c>
    </row>
    <row r="68" spans="1:16" x14ac:dyDescent="0.25">
      <c r="A68" s="3" t="s">
        <v>76</v>
      </c>
      <c r="B68" s="3" t="s">
        <v>102</v>
      </c>
      <c r="C68" s="3" t="s">
        <v>103</v>
      </c>
      <c r="D68" s="3">
        <v>405</v>
      </c>
      <c r="E68" s="3">
        <v>70</v>
      </c>
      <c r="F68" s="3">
        <v>191</v>
      </c>
      <c r="G68" s="3">
        <v>121</v>
      </c>
      <c r="H68" s="3">
        <v>0.77326175869120661</v>
      </c>
      <c r="I68" s="4">
        <v>1.7285714285714286</v>
      </c>
      <c r="J68" s="5">
        <v>11.554621848739496</v>
      </c>
      <c r="K68" s="3">
        <v>0</v>
      </c>
      <c r="L68" s="3">
        <v>0</v>
      </c>
      <c r="M68" s="3">
        <v>0</v>
      </c>
      <c r="N68" s="3">
        <v>0</v>
      </c>
      <c r="O68" s="3">
        <v>12.327883607430703</v>
      </c>
      <c r="P68" s="3" t="str">
        <f>LOOKUP(O68,{0;29.26;58.52},{"Bajo";"Medio";"Alto"})</f>
        <v>Bajo</v>
      </c>
    </row>
    <row r="69" spans="1:16" x14ac:dyDescent="0.25">
      <c r="A69" s="3" t="s">
        <v>11</v>
      </c>
      <c r="B69" s="3" t="s">
        <v>12</v>
      </c>
      <c r="C69" s="3" t="s">
        <v>13</v>
      </c>
      <c r="D69" s="3">
        <v>601</v>
      </c>
      <c r="E69" s="3">
        <v>670</v>
      </c>
      <c r="F69" s="3">
        <v>1399</v>
      </c>
      <c r="G69" s="3">
        <v>729</v>
      </c>
      <c r="H69" s="3">
        <v>4.6587423312883436</v>
      </c>
      <c r="I69" s="4">
        <v>1.0880597014925373</v>
      </c>
      <c r="J69" s="5">
        <v>7.2731263468752489</v>
      </c>
      <c r="K69" s="3">
        <v>0</v>
      </c>
      <c r="L69" s="3">
        <v>0</v>
      </c>
      <c r="M69" s="3">
        <v>0</v>
      </c>
      <c r="N69" s="3">
        <v>0</v>
      </c>
      <c r="O69" s="3">
        <v>11.931868678163593</v>
      </c>
      <c r="P69" s="3" t="str">
        <f>LOOKUP(O69,{0;29.26;58.52},{"Bajo";"Medio";"Alto"})</f>
        <v>Bajo</v>
      </c>
    </row>
    <row r="70" spans="1:16" x14ac:dyDescent="0.25">
      <c r="A70" s="3" t="s">
        <v>50</v>
      </c>
      <c r="B70" s="3" t="s">
        <v>93</v>
      </c>
      <c r="C70" s="3" t="s">
        <v>94</v>
      </c>
      <c r="D70" s="3">
        <v>514</v>
      </c>
      <c r="E70" s="3">
        <v>114</v>
      </c>
      <c r="F70" s="3">
        <v>294</v>
      </c>
      <c r="G70" s="3">
        <v>180</v>
      </c>
      <c r="H70" s="3">
        <v>1.1503067484662577</v>
      </c>
      <c r="I70" s="4">
        <v>1.5789473684210527</v>
      </c>
      <c r="J70" s="5">
        <v>10.554461018857303</v>
      </c>
      <c r="K70" s="3">
        <v>0</v>
      </c>
      <c r="L70" s="3">
        <v>0</v>
      </c>
      <c r="M70" s="3">
        <v>0</v>
      </c>
      <c r="N70" s="3">
        <v>0</v>
      </c>
      <c r="O70" s="3">
        <v>11.704767767323562</v>
      </c>
      <c r="P70" s="3" t="str">
        <f>LOOKUP(O70,{0;29.26;58.52},{"Bajo";"Medio";"Alto"})</f>
        <v>Bajo</v>
      </c>
    </row>
    <row r="71" spans="1:16" x14ac:dyDescent="0.25">
      <c r="A71" s="3" t="s">
        <v>131</v>
      </c>
      <c r="B71" s="3" t="s">
        <v>275</v>
      </c>
      <c r="C71" s="3" t="s">
        <v>276</v>
      </c>
      <c r="D71" s="3">
        <v>150</v>
      </c>
      <c r="E71" s="3">
        <v>2664</v>
      </c>
      <c r="F71" s="3">
        <v>3979</v>
      </c>
      <c r="G71" s="3">
        <v>1315</v>
      </c>
      <c r="H71" s="3">
        <v>8.4036298568507153</v>
      </c>
      <c r="I71" s="4">
        <v>0.49361861861861861</v>
      </c>
      <c r="J71" s="5">
        <v>3.2995896966485203</v>
      </c>
      <c r="K71" s="3">
        <v>0</v>
      </c>
      <c r="L71" s="3">
        <v>0</v>
      </c>
      <c r="M71" s="3">
        <v>0</v>
      </c>
      <c r="N71" s="3">
        <v>0</v>
      </c>
      <c r="O71" s="3">
        <v>11.703219553499235</v>
      </c>
      <c r="P71" s="3" t="str">
        <f>LOOKUP(O71,{0;29.26;58.52},{"Bajo";"Medio";"Alto"})</f>
        <v>Bajo</v>
      </c>
    </row>
    <row r="72" spans="1:16" x14ac:dyDescent="0.25">
      <c r="A72" s="3" t="s">
        <v>50</v>
      </c>
      <c r="B72" s="3" t="s">
        <v>106</v>
      </c>
      <c r="C72" s="3" t="s">
        <v>107</v>
      </c>
      <c r="D72" s="3">
        <v>508</v>
      </c>
      <c r="E72" s="3">
        <v>63</v>
      </c>
      <c r="F72" s="3">
        <v>160</v>
      </c>
      <c r="G72" s="3">
        <v>97</v>
      </c>
      <c r="H72" s="3">
        <v>0.61988752556237225</v>
      </c>
      <c r="I72" s="4">
        <v>1.5396825396825398</v>
      </c>
      <c r="J72" s="5">
        <v>10.291995586113233</v>
      </c>
      <c r="K72" s="3">
        <v>0</v>
      </c>
      <c r="L72" s="3">
        <v>0</v>
      </c>
      <c r="M72" s="3">
        <v>0</v>
      </c>
      <c r="N72" s="3">
        <v>0</v>
      </c>
      <c r="O72" s="3">
        <v>10.911883111675605</v>
      </c>
      <c r="P72" s="3" t="str">
        <f>LOOKUP(O72,{0;29.26;58.52},{"Bajo";"Medio";"Alto"})</f>
        <v>Bajo</v>
      </c>
    </row>
    <row r="73" spans="1:16" x14ac:dyDescent="0.25">
      <c r="A73" s="3" t="s">
        <v>252</v>
      </c>
      <c r="B73" s="3" t="s">
        <v>253</v>
      </c>
      <c r="C73" s="3" t="s">
        <v>254</v>
      </c>
      <c r="D73" s="3">
        <v>422</v>
      </c>
      <c r="E73" s="3">
        <v>2651</v>
      </c>
      <c r="F73" s="3">
        <v>3853</v>
      </c>
      <c r="G73" s="3">
        <v>1202</v>
      </c>
      <c r="H73" s="3">
        <v>7.6814928425357882</v>
      </c>
      <c r="I73" s="4">
        <v>0.45341380611090154</v>
      </c>
      <c r="J73" s="5">
        <v>3.0308409499391815</v>
      </c>
      <c r="K73" s="3">
        <v>0</v>
      </c>
      <c r="L73" s="3">
        <v>0</v>
      </c>
      <c r="M73" s="3">
        <v>0</v>
      </c>
      <c r="N73" s="3">
        <v>0</v>
      </c>
      <c r="O73" s="3">
        <v>10.71233379247497</v>
      </c>
      <c r="P73" s="3" t="str">
        <f>LOOKUP(O73,{0;29.26;58.52},{"Bajo";"Medio";"Alto"})</f>
        <v>Bajo</v>
      </c>
    </row>
    <row r="74" spans="1:16" x14ac:dyDescent="0.25">
      <c r="A74" s="3" t="s">
        <v>62</v>
      </c>
      <c r="B74" s="3" t="s">
        <v>63</v>
      </c>
      <c r="C74" s="3" t="s">
        <v>64</v>
      </c>
      <c r="D74" s="3">
        <v>530</v>
      </c>
      <c r="E74" s="3">
        <v>286</v>
      </c>
      <c r="F74" s="3">
        <v>643</v>
      </c>
      <c r="G74" s="3">
        <v>357</v>
      </c>
      <c r="H74" s="3">
        <v>2.2814417177914113</v>
      </c>
      <c r="I74" s="4">
        <v>1.2482517482517483</v>
      </c>
      <c r="J74" s="5">
        <v>8.3439287984742521</v>
      </c>
      <c r="K74" s="3">
        <v>0</v>
      </c>
      <c r="L74" s="3">
        <v>0</v>
      </c>
      <c r="M74" s="3">
        <v>0</v>
      </c>
      <c r="N74" s="3">
        <v>0</v>
      </c>
      <c r="O74" s="3">
        <v>10.625370516265663</v>
      </c>
      <c r="P74" s="3" t="str">
        <f>LOOKUP(O74,{0;29.26;58.52},{"Bajo";"Medio";"Alto"})</f>
        <v>Bajo</v>
      </c>
    </row>
    <row r="75" spans="1:16" x14ac:dyDescent="0.25">
      <c r="A75" s="3" t="s">
        <v>36</v>
      </c>
      <c r="B75" s="3" t="s">
        <v>65</v>
      </c>
      <c r="C75" s="3" t="s">
        <v>66</v>
      </c>
      <c r="D75" s="3">
        <v>411</v>
      </c>
      <c r="E75" s="3">
        <v>200</v>
      </c>
      <c r="F75" s="3">
        <v>462</v>
      </c>
      <c r="G75" s="3">
        <v>262</v>
      </c>
      <c r="H75" s="3">
        <v>1.6743353783231083</v>
      </c>
      <c r="I75" s="4">
        <v>1.31</v>
      </c>
      <c r="J75" s="5">
        <v>8.7566844919786107</v>
      </c>
      <c r="K75" s="3">
        <v>0</v>
      </c>
      <c r="L75" s="3">
        <v>0</v>
      </c>
      <c r="M75" s="3">
        <v>0</v>
      </c>
      <c r="N75" s="3">
        <v>0</v>
      </c>
      <c r="O75" s="3">
        <v>10.43101987030172</v>
      </c>
      <c r="P75" s="3" t="str">
        <f>LOOKUP(O75,{0;29.26;58.52},{"Bajo";"Medio";"Alto"})</f>
        <v>Bajo</v>
      </c>
    </row>
    <row r="76" spans="1:16" x14ac:dyDescent="0.25">
      <c r="A76" s="3" t="s">
        <v>67</v>
      </c>
      <c r="B76" s="3" t="s">
        <v>68</v>
      </c>
      <c r="C76" s="3" t="s">
        <v>69</v>
      </c>
      <c r="D76" s="3">
        <v>401</v>
      </c>
      <c r="E76" s="3">
        <v>212</v>
      </c>
      <c r="F76" s="3">
        <v>469</v>
      </c>
      <c r="G76" s="3">
        <v>257</v>
      </c>
      <c r="H76" s="3">
        <v>1.6423824130879345</v>
      </c>
      <c r="I76" s="4">
        <v>1.2122641509433962</v>
      </c>
      <c r="J76" s="5">
        <v>8.1033699929371394</v>
      </c>
      <c r="K76" s="3">
        <v>0</v>
      </c>
      <c r="L76" s="3">
        <v>0</v>
      </c>
      <c r="M76" s="3">
        <v>0</v>
      </c>
      <c r="N76" s="3">
        <v>0</v>
      </c>
      <c r="O76" s="3">
        <v>9.7457524060250744</v>
      </c>
      <c r="P76" s="3" t="str">
        <f>LOOKUP(O76,{0;29.26;58.52},{"Bajo";"Medio";"Alto"})</f>
        <v>Bajo</v>
      </c>
    </row>
    <row r="77" spans="1:16" x14ac:dyDescent="0.25">
      <c r="A77" s="3" t="s">
        <v>39</v>
      </c>
      <c r="B77" s="3" t="s">
        <v>40</v>
      </c>
      <c r="C77" s="3" t="s">
        <v>41</v>
      </c>
      <c r="D77" s="3">
        <v>616</v>
      </c>
      <c r="E77" s="3">
        <v>676</v>
      </c>
      <c r="F77" s="3">
        <v>1228</v>
      </c>
      <c r="G77" s="3">
        <v>552</v>
      </c>
      <c r="H77" s="3">
        <v>3.5276073619631898</v>
      </c>
      <c r="I77" s="4">
        <v>0.81656804733727806</v>
      </c>
      <c r="J77" s="5">
        <v>5.45834256241496</v>
      </c>
      <c r="K77" s="3">
        <v>0</v>
      </c>
      <c r="L77" s="3">
        <v>0</v>
      </c>
      <c r="M77" s="3">
        <v>0</v>
      </c>
      <c r="N77" s="3">
        <v>0</v>
      </c>
      <c r="O77" s="3">
        <v>8.9859499243781507</v>
      </c>
      <c r="P77" s="3" t="str">
        <f>LOOKUP(O77,{0;29.26;58.52},{"Bajo";"Medio";"Alto"})</f>
        <v>Bajo</v>
      </c>
    </row>
    <row r="78" spans="1:16" x14ac:dyDescent="0.25">
      <c r="A78" s="3" t="s">
        <v>20</v>
      </c>
      <c r="B78" s="3" t="s">
        <v>169</v>
      </c>
      <c r="C78" s="3" t="s">
        <v>170</v>
      </c>
      <c r="D78" s="3">
        <v>316</v>
      </c>
      <c r="E78" s="3">
        <v>80</v>
      </c>
      <c r="F78" s="3">
        <v>176</v>
      </c>
      <c r="G78" s="3">
        <v>96</v>
      </c>
      <c r="H78" s="3">
        <v>0.61349693251533743</v>
      </c>
      <c r="I78" s="4">
        <v>1.2</v>
      </c>
      <c r="J78" s="5">
        <v>8.0213903743315491</v>
      </c>
      <c r="K78" s="3">
        <v>0</v>
      </c>
      <c r="L78" s="3">
        <v>0</v>
      </c>
      <c r="M78" s="3">
        <v>0</v>
      </c>
      <c r="N78" s="3">
        <v>0</v>
      </c>
      <c r="O78" s="3">
        <v>8.6348873068468865</v>
      </c>
      <c r="P78" s="3" t="str">
        <f>LOOKUP(O78,{0;29.26;58.52},{"Bajo";"Medio";"Alto"})</f>
        <v>Bajo</v>
      </c>
    </row>
    <row r="79" spans="1:16" x14ac:dyDescent="0.25">
      <c r="A79" s="3" t="s">
        <v>11</v>
      </c>
      <c r="B79" s="3" t="s">
        <v>136</v>
      </c>
      <c r="C79" s="3" t="s">
        <v>137</v>
      </c>
      <c r="D79" s="3">
        <v>609</v>
      </c>
      <c r="E79" s="3">
        <v>54</v>
      </c>
      <c r="F79" s="3">
        <v>120</v>
      </c>
      <c r="G79" s="3">
        <v>66</v>
      </c>
      <c r="H79" s="3">
        <v>0.42177914110429449</v>
      </c>
      <c r="I79" s="4">
        <v>1.2222222222222223</v>
      </c>
      <c r="J79" s="5">
        <v>8.1699346405228752</v>
      </c>
      <c r="K79" s="3">
        <v>0</v>
      </c>
      <c r="L79" s="3">
        <v>0</v>
      </c>
      <c r="M79" s="3">
        <v>0</v>
      </c>
      <c r="N79" s="3">
        <v>0</v>
      </c>
      <c r="O79" s="3">
        <v>8.5917137816271705</v>
      </c>
      <c r="P79" s="3" t="str">
        <f>LOOKUP(O79,{0;29.26;58.52},{"Bajo";"Medio";"Alto"})</f>
        <v>Bajo</v>
      </c>
    </row>
    <row r="80" spans="1:16" x14ac:dyDescent="0.25">
      <c r="A80" s="3" t="s">
        <v>50</v>
      </c>
      <c r="B80" s="3" t="s">
        <v>95</v>
      </c>
      <c r="C80" s="3" t="s">
        <v>96</v>
      </c>
      <c r="D80" s="3">
        <v>515</v>
      </c>
      <c r="E80" s="3">
        <v>150</v>
      </c>
      <c r="F80" s="3">
        <v>309</v>
      </c>
      <c r="G80" s="3">
        <v>159</v>
      </c>
      <c r="H80" s="3">
        <v>1.0161042944785277</v>
      </c>
      <c r="I80" s="4">
        <v>0</v>
      </c>
      <c r="J80" s="5">
        <v>7.0855614973262036</v>
      </c>
      <c r="K80" s="3">
        <v>0</v>
      </c>
      <c r="L80" s="3">
        <v>0</v>
      </c>
      <c r="M80" s="3">
        <v>0</v>
      </c>
      <c r="N80" s="3">
        <v>0</v>
      </c>
      <c r="O80" s="3">
        <v>8.1016657918047308</v>
      </c>
      <c r="P80" s="3" t="str">
        <f>LOOKUP(O80,{0;29.26;58.52},{"Bajo";"Medio";"Alto"})</f>
        <v>Bajo</v>
      </c>
    </row>
    <row r="81" spans="1:16" x14ac:dyDescent="0.25">
      <c r="A81" s="3" t="s">
        <v>11</v>
      </c>
      <c r="B81" s="3" t="s">
        <v>287</v>
      </c>
      <c r="C81" s="3" t="s">
        <v>288</v>
      </c>
      <c r="D81" s="3">
        <v>608</v>
      </c>
      <c r="E81" s="3">
        <v>56</v>
      </c>
      <c r="F81" s="3">
        <v>119</v>
      </c>
      <c r="G81" s="3">
        <v>63</v>
      </c>
      <c r="H81" s="3">
        <v>0.40260736196319019</v>
      </c>
      <c r="I81" s="4">
        <v>1.125</v>
      </c>
      <c r="J81" s="5">
        <v>7.5200534759358284</v>
      </c>
      <c r="K81" s="3">
        <v>0</v>
      </c>
      <c r="L81" s="3">
        <v>0</v>
      </c>
      <c r="M81" s="3">
        <v>0</v>
      </c>
      <c r="N81" s="3">
        <v>0</v>
      </c>
      <c r="O81" s="3">
        <v>7.9226608378990182</v>
      </c>
      <c r="P81" s="3" t="str">
        <f>LOOKUP(O81,{0;29.26;58.52},{"Bajo";"Medio";"Alto"})</f>
        <v>Bajo</v>
      </c>
    </row>
    <row r="82" spans="1:16" x14ac:dyDescent="0.25">
      <c r="A82" s="3" t="s">
        <v>131</v>
      </c>
      <c r="B82" s="3" t="s">
        <v>132</v>
      </c>
      <c r="C82" s="3" t="s">
        <v>133</v>
      </c>
      <c r="D82" s="3">
        <v>107</v>
      </c>
      <c r="E82" s="3">
        <v>55</v>
      </c>
      <c r="F82" s="3">
        <v>114</v>
      </c>
      <c r="G82" s="3">
        <v>59</v>
      </c>
      <c r="H82" s="3">
        <v>0.37704498977505113</v>
      </c>
      <c r="I82" s="4">
        <v>1.0727272727272728</v>
      </c>
      <c r="J82" s="5">
        <v>7.1706368497812338</v>
      </c>
      <c r="K82" s="3">
        <v>0</v>
      </c>
      <c r="L82" s="3">
        <v>0</v>
      </c>
      <c r="M82" s="3">
        <v>0</v>
      </c>
      <c r="N82" s="3">
        <v>0</v>
      </c>
      <c r="O82" s="3">
        <v>7.5476818395562848</v>
      </c>
      <c r="P82" s="3" t="str">
        <f>LOOKUP(O82,{0;29.26;58.52},{"Bajo";"Medio";"Alto"})</f>
        <v>Bajo</v>
      </c>
    </row>
    <row r="83" spans="1:16" x14ac:dyDescent="0.25">
      <c r="A83" s="3" t="s">
        <v>79</v>
      </c>
      <c r="B83" s="3" t="s">
        <v>127</v>
      </c>
      <c r="C83" s="3" t="s">
        <v>128</v>
      </c>
      <c r="D83" s="3">
        <v>124</v>
      </c>
      <c r="E83" s="3">
        <v>60</v>
      </c>
      <c r="F83" s="3">
        <v>124</v>
      </c>
      <c r="G83" s="3">
        <v>64</v>
      </c>
      <c r="H83" s="3">
        <v>0.40899795501022501</v>
      </c>
      <c r="I83" s="4">
        <v>1.0666666666666667</v>
      </c>
      <c r="J83" s="5">
        <v>7.1301247771835996</v>
      </c>
      <c r="K83" s="3">
        <v>0</v>
      </c>
      <c r="L83" s="3">
        <v>0</v>
      </c>
      <c r="M83" s="3">
        <v>0</v>
      </c>
      <c r="N83" s="3">
        <v>0</v>
      </c>
      <c r="O83" s="3">
        <v>7.5391227321938246</v>
      </c>
      <c r="P83" s="3" t="str">
        <f>LOOKUP(O83,{0;29.26;58.52},{"Bajo";"Medio";"Alto"})</f>
        <v>Bajo</v>
      </c>
    </row>
    <row r="84" spans="1:16" x14ac:dyDescent="0.25">
      <c r="A84" s="3" t="s">
        <v>23</v>
      </c>
      <c r="B84" s="3" t="s">
        <v>24</v>
      </c>
      <c r="C84" s="3" t="s">
        <v>25</v>
      </c>
      <c r="D84" s="3">
        <v>319</v>
      </c>
      <c r="E84" s="3">
        <v>512</v>
      </c>
      <c r="F84" s="3">
        <v>868</v>
      </c>
      <c r="G84" s="3">
        <v>356</v>
      </c>
      <c r="H84" s="3">
        <v>2.2750511247443765</v>
      </c>
      <c r="I84" s="4">
        <v>0.6953125</v>
      </c>
      <c r="J84" s="5">
        <v>4.647810828877005</v>
      </c>
      <c r="K84" s="3">
        <v>0</v>
      </c>
      <c r="L84" s="3">
        <v>0</v>
      </c>
      <c r="M84" s="3">
        <v>0</v>
      </c>
      <c r="N84" s="3">
        <v>0</v>
      </c>
      <c r="O84" s="3">
        <v>6.922861953621382</v>
      </c>
      <c r="P84" s="3" t="str">
        <f>LOOKUP(O84,{0;29.26;58.52},{"Bajo";"Medio";"Alto"})</f>
        <v>Bajo</v>
      </c>
    </row>
    <row r="85" spans="1:16" x14ac:dyDescent="0.25">
      <c r="A85" s="3" t="s">
        <v>79</v>
      </c>
      <c r="B85" s="3" t="s">
        <v>156</v>
      </c>
      <c r="C85" s="3" t="s">
        <v>157</v>
      </c>
      <c r="D85" s="3">
        <v>117</v>
      </c>
      <c r="E85" s="3">
        <v>87</v>
      </c>
      <c r="F85" s="3">
        <v>169</v>
      </c>
      <c r="G85" s="3">
        <v>82</v>
      </c>
      <c r="H85" s="3">
        <v>0.52402862985685073</v>
      </c>
      <c r="I85" s="4">
        <v>0.94252873563218387</v>
      </c>
      <c r="J85" s="5">
        <v>6.300325772942406</v>
      </c>
      <c r="K85" s="3">
        <v>0</v>
      </c>
      <c r="L85" s="3">
        <v>0</v>
      </c>
      <c r="M85" s="3">
        <v>0</v>
      </c>
      <c r="N85" s="3">
        <v>0</v>
      </c>
      <c r="O85" s="3">
        <v>6.8243544027992566</v>
      </c>
      <c r="P85" s="3" t="str">
        <f>LOOKUP(O85,{0;29.26;58.52},{"Bajo";"Medio";"Alto"})</f>
        <v>Bajo</v>
      </c>
    </row>
    <row r="86" spans="1:16" x14ac:dyDescent="0.25">
      <c r="A86" s="3" t="s">
        <v>30</v>
      </c>
      <c r="B86" s="3" t="s">
        <v>53</v>
      </c>
      <c r="C86" s="3" t="s">
        <v>264</v>
      </c>
      <c r="D86" s="3">
        <v>148</v>
      </c>
      <c r="E86" s="3">
        <v>2376</v>
      </c>
      <c r="F86" s="3">
        <v>3056</v>
      </c>
      <c r="G86" s="3">
        <v>680</v>
      </c>
      <c r="H86" s="3">
        <v>4.3456032719836397</v>
      </c>
      <c r="I86" s="4">
        <v>0.286195286195286</v>
      </c>
      <c r="J86" s="5">
        <v>1.9130700948882764</v>
      </c>
      <c r="K86" s="3">
        <v>0</v>
      </c>
      <c r="L86" s="3">
        <v>0</v>
      </c>
      <c r="M86" s="3">
        <v>0</v>
      </c>
      <c r="N86" s="3">
        <v>0</v>
      </c>
      <c r="O86" s="3">
        <v>6.2586733668719159</v>
      </c>
      <c r="P86" s="3" t="str">
        <f>LOOKUP(O86,{0;29.26;58.52},{"Bajo";"Medio";"Alto"})</f>
        <v>Bajo</v>
      </c>
    </row>
    <row r="87" spans="1:16" x14ac:dyDescent="0.25">
      <c r="A87" s="3" t="s">
        <v>116</v>
      </c>
      <c r="B87" s="3" t="s">
        <v>134</v>
      </c>
      <c r="C87" s="3" t="s">
        <v>135</v>
      </c>
      <c r="D87" s="3">
        <v>206</v>
      </c>
      <c r="E87" s="3">
        <v>64</v>
      </c>
      <c r="F87" s="3">
        <v>120</v>
      </c>
      <c r="G87" s="3">
        <v>56</v>
      </c>
      <c r="H87" s="3">
        <v>0.35787321063394684</v>
      </c>
      <c r="I87" s="4">
        <v>0.875</v>
      </c>
      <c r="J87" s="5">
        <v>5.8489304812834222</v>
      </c>
      <c r="K87" s="3">
        <v>0</v>
      </c>
      <c r="L87" s="3">
        <v>0</v>
      </c>
      <c r="M87" s="3">
        <v>0</v>
      </c>
      <c r="N87" s="3">
        <v>0</v>
      </c>
      <c r="O87" s="3">
        <v>6.2068036919173686</v>
      </c>
      <c r="P87" s="3" t="str">
        <f>LOOKUP(O87,{0;29.26;58.52},{"Bajo";"Medio";"Alto"})</f>
        <v>Bajo</v>
      </c>
    </row>
    <row r="88" spans="1:16" x14ac:dyDescent="0.25">
      <c r="A88" s="3" t="s">
        <v>203</v>
      </c>
      <c r="B88" s="3" t="s">
        <v>204</v>
      </c>
      <c r="C88" s="3" t="s">
        <v>205</v>
      </c>
      <c r="D88" s="3">
        <v>143</v>
      </c>
      <c r="E88" s="3">
        <v>550</v>
      </c>
      <c r="F88" s="3">
        <v>879</v>
      </c>
      <c r="G88" s="3">
        <v>329</v>
      </c>
      <c r="H88" s="3">
        <v>2.1025051124744376</v>
      </c>
      <c r="I88" s="4">
        <v>0.59818181818181804</v>
      </c>
      <c r="J88" s="5">
        <v>3.9985415653864846</v>
      </c>
      <c r="K88" s="3">
        <v>0</v>
      </c>
      <c r="L88" s="3">
        <v>0</v>
      </c>
      <c r="M88" s="3">
        <v>0</v>
      </c>
      <c r="N88" s="3">
        <v>0</v>
      </c>
      <c r="O88" s="3">
        <v>6.1010466778609223</v>
      </c>
      <c r="P88" s="3" t="str">
        <f>LOOKUP(O88,{0;29.26;58.52},{"Bajo";"Medio";"Alto"})</f>
        <v>Bajo</v>
      </c>
    </row>
    <row r="89" spans="1:16" x14ac:dyDescent="0.25">
      <c r="A89" s="3" t="s">
        <v>57</v>
      </c>
      <c r="B89" s="3" t="s">
        <v>152</v>
      </c>
      <c r="C89" s="3" t="s">
        <v>153</v>
      </c>
      <c r="D89" s="3">
        <v>140</v>
      </c>
      <c r="E89" s="3">
        <v>251</v>
      </c>
      <c r="F89" s="3">
        <v>435</v>
      </c>
      <c r="G89" s="3">
        <v>184</v>
      </c>
      <c r="H89" s="3">
        <v>1.1758691206543967</v>
      </c>
      <c r="I89" s="4">
        <v>0.73306772908366535</v>
      </c>
      <c r="J89" s="5">
        <v>4.9001853548373351</v>
      </c>
      <c r="K89" s="3">
        <v>0</v>
      </c>
      <c r="L89" s="3">
        <v>0</v>
      </c>
      <c r="M89" s="3">
        <v>0</v>
      </c>
      <c r="N89" s="3">
        <v>0</v>
      </c>
      <c r="O89" s="3">
        <v>6.0760544754917323</v>
      </c>
      <c r="P89" s="3" t="str">
        <f>LOOKUP(O89,{0;29.26;58.52},{"Bajo";"Medio";"Alto"})</f>
        <v>Bajo</v>
      </c>
    </row>
    <row r="90" spans="1:16" x14ac:dyDescent="0.25">
      <c r="A90" s="3" t="s">
        <v>116</v>
      </c>
      <c r="B90" s="3" t="s">
        <v>117</v>
      </c>
      <c r="C90" s="3" t="s">
        <v>118</v>
      </c>
      <c r="D90" s="3">
        <v>209</v>
      </c>
      <c r="E90" s="3">
        <v>100</v>
      </c>
      <c r="F90" s="3">
        <v>181</v>
      </c>
      <c r="G90" s="3">
        <v>81</v>
      </c>
      <c r="H90" s="3">
        <v>0.5176380368098159</v>
      </c>
      <c r="I90" s="4">
        <v>0.81</v>
      </c>
      <c r="J90" s="5">
        <v>5.4144385026737973</v>
      </c>
      <c r="K90" s="3">
        <v>0</v>
      </c>
      <c r="L90" s="3">
        <v>0</v>
      </c>
      <c r="M90" s="3">
        <v>0</v>
      </c>
      <c r="N90" s="3">
        <v>0</v>
      </c>
      <c r="O90" s="3">
        <v>5.9320765394836137</v>
      </c>
      <c r="P90" s="3" t="str">
        <f>LOOKUP(O90,{0;29.26;58.52},{"Bajo";"Medio";"Alto"})</f>
        <v>Bajo</v>
      </c>
    </row>
    <row r="91" spans="1:16" x14ac:dyDescent="0.25">
      <c r="A91" s="3" t="s">
        <v>62</v>
      </c>
      <c r="B91" s="3" t="s">
        <v>182</v>
      </c>
      <c r="C91" s="3" t="s">
        <v>183</v>
      </c>
      <c r="D91" s="3">
        <v>533</v>
      </c>
      <c r="E91" s="3">
        <v>81</v>
      </c>
      <c r="F91" s="3">
        <v>146</v>
      </c>
      <c r="G91" s="3">
        <v>65</v>
      </c>
      <c r="H91" s="3">
        <v>0.41538854805725967</v>
      </c>
      <c r="I91" s="4">
        <v>0.80246913580246915</v>
      </c>
      <c r="J91" s="5">
        <v>5.3640985013534026</v>
      </c>
      <c r="K91" s="3">
        <v>0</v>
      </c>
      <c r="L91" s="3">
        <v>0</v>
      </c>
      <c r="M91" s="3">
        <v>0</v>
      </c>
      <c r="N91" s="3">
        <v>0</v>
      </c>
      <c r="O91" s="3">
        <v>5.7794870494106618</v>
      </c>
      <c r="P91" s="3" t="str">
        <f>LOOKUP(O91,{0;29.26;58.52},{"Bajo";"Medio";"Alto"})</f>
        <v>Bajo</v>
      </c>
    </row>
    <row r="92" spans="1:16" x14ac:dyDescent="0.25">
      <c r="A92" s="3" t="s">
        <v>36</v>
      </c>
      <c r="B92" s="3" t="s">
        <v>192</v>
      </c>
      <c r="C92" s="3" t="s">
        <v>193</v>
      </c>
      <c r="D92" s="3">
        <v>413</v>
      </c>
      <c r="E92" s="3">
        <v>60</v>
      </c>
      <c r="F92" s="3">
        <v>109</v>
      </c>
      <c r="G92" s="3">
        <v>49</v>
      </c>
      <c r="H92" s="3">
        <v>0.31313905930470348</v>
      </c>
      <c r="I92" s="4">
        <v>0.81666666666666665</v>
      </c>
      <c r="J92" s="5">
        <v>5.4590017825311943</v>
      </c>
      <c r="K92" s="3">
        <v>0</v>
      </c>
      <c r="L92" s="3">
        <v>0</v>
      </c>
      <c r="M92" s="3">
        <v>0</v>
      </c>
      <c r="N92" s="3">
        <v>0</v>
      </c>
      <c r="O92" s="3">
        <v>5.7721408418358982</v>
      </c>
      <c r="P92" s="3" t="str">
        <f>LOOKUP(O92,{0;29.26;58.52},{"Bajo";"Medio";"Alto"})</f>
        <v>Bajo</v>
      </c>
    </row>
    <row r="93" spans="1:16" x14ac:dyDescent="0.25">
      <c r="A93" s="3" t="s">
        <v>50</v>
      </c>
      <c r="B93" s="3" t="s">
        <v>273</v>
      </c>
      <c r="C93" s="3" t="s">
        <v>274</v>
      </c>
      <c r="D93" s="3">
        <v>535</v>
      </c>
      <c r="E93" s="3">
        <v>1316</v>
      </c>
      <c r="F93" s="3">
        <v>1794</v>
      </c>
      <c r="G93" s="3">
        <v>478</v>
      </c>
      <c r="H93" s="3">
        <v>3.0547034764826178</v>
      </c>
      <c r="I93" s="4">
        <v>0.36322188449848025</v>
      </c>
      <c r="J93" s="5">
        <v>2.4279537733855627</v>
      </c>
      <c r="K93" s="3">
        <v>0</v>
      </c>
      <c r="L93" s="3">
        <v>0</v>
      </c>
      <c r="M93" s="3">
        <v>0</v>
      </c>
      <c r="N93" s="3">
        <v>0</v>
      </c>
      <c r="O93" s="3">
        <v>5.4826572498681809</v>
      </c>
      <c r="P93" s="3" t="str">
        <f>LOOKUP(O93,{0;29.26;58.52},{"Bajo";"Medio";"Alto"})</f>
        <v>Bajo</v>
      </c>
    </row>
    <row r="94" spans="1:16" x14ac:dyDescent="0.25">
      <c r="A94" s="3" t="s">
        <v>245</v>
      </c>
      <c r="B94" s="3" t="s">
        <v>246</v>
      </c>
      <c r="C94" s="3" t="s">
        <v>247</v>
      </c>
      <c r="D94" s="3">
        <v>318</v>
      </c>
      <c r="E94" s="3">
        <v>136</v>
      </c>
      <c r="F94" s="3">
        <v>234</v>
      </c>
      <c r="G94" s="3">
        <v>98</v>
      </c>
      <c r="H94" s="3">
        <v>0.62627811860940696</v>
      </c>
      <c r="I94" s="4">
        <v>0.72058823529411764</v>
      </c>
      <c r="J94" s="5">
        <v>4.8167662787039944</v>
      </c>
      <c r="K94" s="3">
        <v>0</v>
      </c>
      <c r="L94" s="3">
        <v>0</v>
      </c>
      <c r="M94" s="3">
        <v>0</v>
      </c>
      <c r="N94" s="3">
        <v>0</v>
      </c>
      <c r="O94" s="3">
        <v>5.4430443973134013</v>
      </c>
      <c r="P94" s="3" t="str">
        <f>LOOKUP(O94,{0;29.26;58.52},{"Bajo";"Medio";"Alto"})</f>
        <v>Bajo</v>
      </c>
    </row>
    <row r="95" spans="1:16" x14ac:dyDescent="0.25">
      <c r="A95" s="3" t="s">
        <v>131</v>
      </c>
      <c r="B95" s="3" t="s">
        <v>162</v>
      </c>
      <c r="C95" s="3" t="s">
        <v>163</v>
      </c>
      <c r="D95" s="3">
        <v>109</v>
      </c>
      <c r="E95" s="3">
        <v>73</v>
      </c>
      <c r="F95" s="3">
        <v>128</v>
      </c>
      <c r="G95" s="3">
        <v>55</v>
      </c>
      <c r="H95" s="3">
        <v>0.35148261758691207</v>
      </c>
      <c r="I95" s="4">
        <v>0.75342465753424659</v>
      </c>
      <c r="J95" s="5">
        <v>5.0362610797743752</v>
      </c>
      <c r="K95" s="3">
        <v>0</v>
      </c>
      <c r="L95" s="3">
        <v>0</v>
      </c>
      <c r="M95" s="3">
        <v>0</v>
      </c>
      <c r="N95" s="3">
        <v>0</v>
      </c>
      <c r="O95" s="3">
        <v>5.3877436973612873</v>
      </c>
      <c r="P95" s="3" t="str">
        <f>LOOKUP(O95,{0;29.26;58.52},{"Bajo";"Medio";"Alto"})</f>
        <v>Bajo</v>
      </c>
    </row>
    <row r="96" spans="1:16" x14ac:dyDescent="0.25">
      <c r="A96" s="3" t="s">
        <v>36</v>
      </c>
      <c r="B96" s="3" t="s">
        <v>119</v>
      </c>
      <c r="C96" s="3" t="s">
        <v>120</v>
      </c>
      <c r="D96" s="3">
        <v>418</v>
      </c>
      <c r="E96" s="3">
        <v>184</v>
      </c>
      <c r="F96" s="3">
        <v>310</v>
      </c>
      <c r="G96" s="3">
        <v>126</v>
      </c>
      <c r="H96" s="3">
        <v>0.80521472392638038</v>
      </c>
      <c r="I96" s="4">
        <v>0.68478260869565222</v>
      </c>
      <c r="J96" s="5">
        <v>4.5774238549174608</v>
      </c>
      <c r="K96" s="3">
        <v>0</v>
      </c>
      <c r="L96" s="3">
        <v>0</v>
      </c>
      <c r="M96" s="3">
        <v>0</v>
      </c>
      <c r="N96" s="3">
        <v>0</v>
      </c>
      <c r="O96" s="3">
        <v>5.3826385788438413</v>
      </c>
      <c r="P96" s="3" t="str">
        <f>LOOKUP(O96,{0;29.26;58.52},{"Bajo";"Medio";"Alto"})</f>
        <v>Bajo</v>
      </c>
    </row>
    <row r="97" spans="1:16" x14ac:dyDescent="0.25">
      <c r="A97" s="3" t="s">
        <v>79</v>
      </c>
      <c r="B97" s="3" t="s">
        <v>110</v>
      </c>
      <c r="C97" s="3" t="s">
        <v>111</v>
      </c>
      <c r="D97" s="3">
        <v>119</v>
      </c>
      <c r="E97" s="3">
        <v>153</v>
      </c>
      <c r="F97" s="3">
        <v>259</v>
      </c>
      <c r="G97" s="3">
        <v>106</v>
      </c>
      <c r="H97" s="3">
        <v>0.67740286298568508</v>
      </c>
      <c r="I97" s="4">
        <v>0.69281045751633985</v>
      </c>
      <c r="J97" s="5">
        <v>4.6310859459648386</v>
      </c>
      <c r="K97" s="3">
        <v>0</v>
      </c>
      <c r="L97" s="3">
        <v>0</v>
      </c>
      <c r="M97" s="3">
        <v>0</v>
      </c>
      <c r="N97" s="3">
        <v>0</v>
      </c>
      <c r="O97" s="3">
        <v>5.308488808950524</v>
      </c>
      <c r="P97" s="3" t="str">
        <f>LOOKUP(O97,{0;29.26;58.52},{"Bajo";"Medio";"Alto"})</f>
        <v>Bajo</v>
      </c>
    </row>
    <row r="98" spans="1:16" x14ac:dyDescent="0.25">
      <c r="A98" s="3" t="s">
        <v>14</v>
      </c>
      <c r="B98" s="3" t="s">
        <v>206</v>
      </c>
      <c r="C98" s="3" t="s">
        <v>207</v>
      </c>
      <c r="D98" s="3">
        <v>219</v>
      </c>
      <c r="E98" s="3">
        <v>70</v>
      </c>
      <c r="F98" s="3">
        <v>122</v>
      </c>
      <c r="G98" s="3">
        <v>52</v>
      </c>
      <c r="H98" s="3">
        <v>0.33231083844580778</v>
      </c>
      <c r="I98" s="4">
        <v>0.74285714285714288</v>
      </c>
      <c r="J98" s="5">
        <v>4.965622612681436</v>
      </c>
      <c r="K98" s="3">
        <v>0</v>
      </c>
      <c r="L98" s="3">
        <v>0</v>
      </c>
      <c r="M98" s="3">
        <v>0</v>
      </c>
      <c r="N98" s="3">
        <v>0</v>
      </c>
      <c r="O98" s="3">
        <v>5.2979334511272436</v>
      </c>
      <c r="P98" s="3" t="str">
        <f>LOOKUP(O98,{0;29.26;58.52},{"Bajo";"Medio";"Alto"})</f>
        <v>Bajo</v>
      </c>
    </row>
    <row r="99" spans="1:16" x14ac:dyDescent="0.25">
      <c r="A99" s="3" t="s">
        <v>50</v>
      </c>
      <c r="B99" s="3" t="s">
        <v>123</v>
      </c>
      <c r="C99" s="3" t="s">
        <v>124</v>
      </c>
      <c r="D99" s="3">
        <v>507</v>
      </c>
      <c r="E99" s="3">
        <v>99</v>
      </c>
      <c r="F99" s="3">
        <v>170</v>
      </c>
      <c r="G99" s="3">
        <v>71</v>
      </c>
      <c r="H99" s="3">
        <v>0.45373210633946831</v>
      </c>
      <c r="I99" s="4">
        <v>0.71717171717171713</v>
      </c>
      <c r="J99" s="5">
        <v>4.793928590720034</v>
      </c>
      <c r="K99" s="3">
        <v>0</v>
      </c>
      <c r="L99" s="3">
        <v>0</v>
      </c>
      <c r="M99" s="3">
        <v>0</v>
      </c>
      <c r="N99" s="3">
        <v>0</v>
      </c>
      <c r="O99" s="3">
        <v>5.2476606970595023</v>
      </c>
      <c r="P99" s="3" t="str">
        <f>LOOKUP(O99,{0;29.26;58.52},{"Bajo";"Medio";"Alto"})</f>
        <v>Bajo</v>
      </c>
    </row>
    <row r="100" spans="1:16" x14ac:dyDescent="0.25">
      <c r="A100" s="3" t="s">
        <v>11</v>
      </c>
      <c r="B100" s="3" t="s">
        <v>12</v>
      </c>
      <c r="C100" s="3" t="s">
        <v>168</v>
      </c>
      <c r="D100" s="3">
        <v>611</v>
      </c>
      <c r="E100" s="3">
        <v>128</v>
      </c>
      <c r="F100" s="3">
        <v>216</v>
      </c>
      <c r="G100" s="3">
        <v>88</v>
      </c>
      <c r="H100" s="3">
        <v>0.56237218813905931</v>
      </c>
      <c r="I100" s="4">
        <v>0.6875</v>
      </c>
      <c r="J100" s="5">
        <v>4.5955882352941169</v>
      </c>
      <c r="K100" s="3">
        <v>0</v>
      </c>
      <c r="L100" s="3">
        <v>0</v>
      </c>
      <c r="M100" s="3">
        <v>0</v>
      </c>
      <c r="N100" s="3">
        <v>0</v>
      </c>
      <c r="O100" s="3">
        <v>5.1579604234331757</v>
      </c>
      <c r="P100" s="3" t="str">
        <f>LOOKUP(O100,{0;29.26;58.52},{"Bajo";"Medio";"Alto"})</f>
        <v>Bajo</v>
      </c>
    </row>
    <row r="101" spans="1:16" x14ac:dyDescent="0.25">
      <c r="A101" s="3" t="s">
        <v>11</v>
      </c>
      <c r="B101" s="3" t="s">
        <v>87</v>
      </c>
      <c r="C101" s="3" t="s">
        <v>88</v>
      </c>
      <c r="D101" s="3">
        <v>602</v>
      </c>
      <c r="E101" s="3">
        <v>128</v>
      </c>
      <c r="F101" s="3">
        <v>215</v>
      </c>
      <c r="G101" s="3">
        <v>87</v>
      </c>
      <c r="H101" s="3">
        <v>0.55598159509202449</v>
      </c>
      <c r="I101" s="4">
        <v>0.6796875</v>
      </c>
      <c r="J101" s="5">
        <v>4.5433656417112296</v>
      </c>
      <c r="K101" s="3">
        <v>0</v>
      </c>
      <c r="L101" s="3">
        <v>0</v>
      </c>
      <c r="M101" s="3">
        <v>0</v>
      </c>
      <c r="N101" s="3">
        <v>0</v>
      </c>
      <c r="O101" s="3">
        <v>5.0993472368032542</v>
      </c>
      <c r="P101" s="3" t="str">
        <f>LOOKUP(O101,{0;29.26;58.52},{"Bajo";"Medio";"Alto"})</f>
        <v>Bajo</v>
      </c>
    </row>
    <row r="102" spans="1:16" x14ac:dyDescent="0.25">
      <c r="A102" s="3" t="s">
        <v>50</v>
      </c>
      <c r="B102" s="3" t="s">
        <v>140</v>
      </c>
      <c r="C102" s="3" t="s">
        <v>141</v>
      </c>
      <c r="D102" s="3">
        <v>527</v>
      </c>
      <c r="E102" s="3">
        <v>191</v>
      </c>
      <c r="F102" s="3">
        <v>306</v>
      </c>
      <c r="G102" s="3">
        <v>115</v>
      </c>
      <c r="H102" s="3">
        <v>0.73491820040899791</v>
      </c>
      <c r="I102" s="4">
        <v>0.60209424083769636</v>
      </c>
      <c r="J102" s="5">
        <v>4.0246941232466336</v>
      </c>
      <c r="K102" s="3">
        <v>0</v>
      </c>
      <c r="L102" s="3">
        <v>0</v>
      </c>
      <c r="M102" s="3">
        <v>0</v>
      </c>
      <c r="N102" s="3">
        <v>0</v>
      </c>
      <c r="O102" s="3">
        <v>4.7596123236556318</v>
      </c>
      <c r="P102" s="3" t="str">
        <f>LOOKUP(O102,{0;29.26;58.52},{"Bajo";"Medio";"Alto"})</f>
        <v>Bajo</v>
      </c>
    </row>
    <row r="103" spans="1:16" x14ac:dyDescent="0.25">
      <c r="A103" s="3" t="s">
        <v>149</v>
      </c>
      <c r="B103" s="3" t="s">
        <v>255</v>
      </c>
      <c r="C103" s="3" t="s">
        <v>256</v>
      </c>
      <c r="D103" s="3">
        <v>153</v>
      </c>
      <c r="E103" s="3">
        <v>918</v>
      </c>
      <c r="F103" s="3">
        <v>1254</v>
      </c>
      <c r="G103" s="3">
        <v>336</v>
      </c>
      <c r="H103" s="3">
        <v>2.147239263803681</v>
      </c>
      <c r="I103" s="4">
        <v>0.36601307189542481</v>
      </c>
      <c r="J103" s="5">
        <v>2.4466114431512351</v>
      </c>
      <c r="K103" s="3">
        <v>0</v>
      </c>
      <c r="L103" s="3">
        <v>0</v>
      </c>
      <c r="M103" s="3">
        <v>0</v>
      </c>
      <c r="N103" s="3">
        <v>0</v>
      </c>
      <c r="O103" s="3">
        <v>4.5938507069549157</v>
      </c>
      <c r="P103" s="3" t="str">
        <f>LOOKUP(O103,{0;29.26;58.52},{"Bajo";"Medio";"Alto"})</f>
        <v>Bajo</v>
      </c>
    </row>
    <row r="104" spans="1:16" x14ac:dyDescent="0.25">
      <c r="A104" s="3" t="s">
        <v>97</v>
      </c>
      <c r="B104" s="3" t="s">
        <v>98</v>
      </c>
      <c r="C104" s="3" t="s">
        <v>99</v>
      </c>
      <c r="D104" s="3">
        <v>628</v>
      </c>
      <c r="E104" s="3">
        <v>208</v>
      </c>
      <c r="F104" s="3">
        <v>324</v>
      </c>
      <c r="G104" s="3">
        <v>116</v>
      </c>
      <c r="H104" s="3">
        <v>0.74130879345603273</v>
      </c>
      <c r="I104" s="4">
        <v>0.55769230769230771</v>
      </c>
      <c r="J104" s="5">
        <v>3.7278897573015217</v>
      </c>
      <c r="K104" s="3">
        <v>0</v>
      </c>
      <c r="L104" s="3">
        <v>0</v>
      </c>
      <c r="M104" s="3">
        <v>0</v>
      </c>
      <c r="N104" s="3">
        <v>0</v>
      </c>
      <c r="O104" s="3">
        <v>4.4691985507575547</v>
      </c>
      <c r="P104" s="3" t="str">
        <f>LOOKUP(O104,{0;29.26;58.52},{"Bajo";"Medio";"Alto"})</f>
        <v>Bajo</v>
      </c>
    </row>
    <row r="105" spans="1:16" x14ac:dyDescent="0.25">
      <c r="A105" s="3" t="s">
        <v>39</v>
      </c>
      <c r="B105" s="3" t="s">
        <v>180</v>
      </c>
      <c r="C105" s="3" t="s">
        <v>181</v>
      </c>
      <c r="D105" s="3">
        <v>617</v>
      </c>
      <c r="E105" s="3">
        <v>178</v>
      </c>
      <c r="F105" s="3">
        <v>278</v>
      </c>
      <c r="G105" s="3">
        <v>100</v>
      </c>
      <c r="H105" s="3">
        <v>0.63905930470347649</v>
      </c>
      <c r="I105" s="4">
        <v>0.5617977528089888</v>
      </c>
      <c r="J105" s="5">
        <v>3.7553325722525988</v>
      </c>
      <c r="K105" s="3">
        <v>0</v>
      </c>
      <c r="L105" s="3">
        <v>0</v>
      </c>
      <c r="M105" s="3">
        <v>0</v>
      </c>
      <c r="N105" s="3">
        <v>0</v>
      </c>
      <c r="O105" s="3">
        <v>4.3943918769560755</v>
      </c>
      <c r="P105" s="3" t="str">
        <f>LOOKUP(O105,{0;29.26;58.52},{"Bajo";"Medio";"Alto"})</f>
        <v>Bajo</v>
      </c>
    </row>
    <row r="106" spans="1:16" x14ac:dyDescent="0.25">
      <c r="A106" s="3" t="s">
        <v>36</v>
      </c>
      <c r="B106" s="3" t="s">
        <v>257</v>
      </c>
      <c r="C106" s="3" t="s">
        <v>258</v>
      </c>
      <c r="D106" s="3">
        <v>421</v>
      </c>
      <c r="E106" s="3">
        <v>1622</v>
      </c>
      <c r="F106" s="3">
        <v>2008</v>
      </c>
      <c r="G106" s="3">
        <v>386</v>
      </c>
      <c r="H106" s="3">
        <v>2.4667689161554192</v>
      </c>
      <c r="I106" s="4">
        <v>0.23797780517879161</v>
      </c>
      <c r="J106" s="5">
        <v>1.5907607298047566</v>
      </c>
      <c r="K106" s="3">
        <v>0</v>
      </c>
      <c r="L106" s="3">
        <v>0</v>
      </c>
      <c r="M106" s="3">
        <v>0</v>
      </c>
      <c r="N106" s="3">
        <v>0</v>
      </c>
      <c r="O106" s="3">
        <v>4.0575296459601757</v>
      </c>
      <c r="P106" s="3" t="str">
        <f>LOOKUP(O106,{0;29.26;58.52},{"Bajo";"Medio";"Alto"})</f>
        <v>Bajo</v>
      </c>
    </row>
    <row r="107" spans="1:16" x14ac:dyDescent="0.25">
      <c r="A107" s="3" t="s">
        <v>149</v>
      </c>
      <c r="B107" s="3" t="s">
        <v>164</v>
      </c>
      <c r="C107" s="3" t="s">
        <v>165</v>
      </c>
      <c r="D107" s="3">
        <v>152</v>
      </c>
      <c r="E107" s="3">
        <v>120</v>
      </c>
      <c r="F107" s="3">
        <v>179</v>
      </c>
      <c r="G107" s="3">
        <v>59</v>
      </c>
      <c r="H107" s="3">
        <v>0.37704498977505113</v>
      </c>
      <c r="I107" s="4">
        <v>0.49166666666666664</v>
      </c>
      <c r="J107" s="5">
        <v>3.2865418894830656</v>
      </c>
      <c r="K107" s="3">
        <v>0</v>
      </c>
      <c r="L107" s="3">
        <v>0</v>
      </c>
      <c r="M107" s="3">
        <v>0</v>
      </c>
      <c r="N107" s="3">
        <v>0</v>
      </c>
      <c r="O107" s="3">
        <v>3.6635868792581165</v>
      </c>
      <c r="P107" s="3" t="str">
        <f>LOOKUP(O107,{0;29.26;58.52},{"Bajo";"Medio";"Alto"})</f>
        <v>Bajo</v>
      </c>
    </row>
    <row r="108" spans="1:16" x14ac:dyDescent="0.25">
      <c r="A108" s="3" t="s">
        <v>8</v>
      </c>
      <c r="B108" s="3" t="s">
        <v>184</v>
      </c>
      <c r="C108" s="3" t="s">
        <v>185</v>
      </c>
      <c r="D108" s="3">
        <v>241</v>
      </c>
      <c r="E108" s="3">
        <v>120</v>
      </c>
      <c r="F108" s="3">
        <v>175</v>
      </c>
      <c r="G108" s="3">
        <v>55</v>
      </c>
      <c r="H108" s="3">
        <v>0.35148261758691207</v>
      </c>
      <c r="I108" s="4">
        <v>0.45833333333333331</v>
      </c>
      <c r="J108" s="5">
        <v>3.0637254901960782</v>
      </c>
      <c r="K108" s="3">
        <v>0</v>
      </c>
      <c r="L108" s="3">
        <v>0</v>
      </c>
      <c r="M108" s="3">
        <v>0</v>
      </c>
      <c r="N108" s="3">
        <v>0</v>
      </c>
      <c r="O108" s="3">
        <v>3.4152081077829903</v>
      </c>
      <c r="P108" s="3" t="str">
        <f>LOOKUP(O108,{0;29.26;58.52},{"Bajo";"Medio";"Alto"})</f>
        <v>Bajo</v>
      </c>
    </row>
    <row r="109" spans="1:16" x14ac:dyDescent="0.25">
      <c r="A109" s="3" t="s">
        <v>11</v>
      </c>
      <c r="B109" s="3" t="s">
        <v>188</v>
      </c>
      <c r="C109" s="3" t="s">
        <v>189</v>
      </c>
      <c r="D109" s="3">
        <v>603</v>
      </c>
      <c r="E109" s="3">
        <v>67</v>
      </c>
      <c r="F109" s="3">
        <v>98</v>
      </c>
      <c r="G109" s="3">
        <v>31</v>
      </c>
      <c r="H109" s="3">
        <v>0.19810838445807771</v>
      </c>
      <c r="I109" s="4">
        <v>0.46268656716417911</v>
      </c>
      <c r="J109" s="5">
        <v>3.0928246468193787</v>
      </c>
      <c r="K109" s="3">
        <v>0</v>
      </c>
      <c r="L109" s="3">
        <v>0</v>
      </c>
      <c r="M109" s="3">
        <v>0</v>
      </c>
      <c r="N109" s="3">
        <v>0</v>
      </c>
      <c r="O109" s="3">
        <v>3.2909330312774565</v>
      </c>
      <c r="P109" s="3" t="str">
        <f>LOOKUP(O109,{0;29.26;58.52},{"Bajo";"Medio";"Alto"})</f>
        <v>Bajo</v>
      </c>
    </row>
    <row r="110" spans="1:16" x14ac:dyDescent="0.25">
      <c r="A110" s="3" t="s">
        <v>50</v>
      </c>
      <c r="B110" s="3" t="s">
        <v>121</v>
      </c>
      <c r="C110" s="3" t="s">
        <v>122</v>
      </c>
      <c r="D110" s="3">
        <v>513</v>
      </c>
      <c r="E110" s="3">
        <v>83</v>
      </c>
      <c r="F110" s="3">
        <v>119</v>
      </c>
      <c r="G110" s="3">
        <v>36</v>
      </c>
      <c r="H110" s="3">
        <v>0.23006134969325154</v>
      </c>
      <c r="I110" s="4">
        <v>0.43373493975903615</v>
      </c>
      <c r="J110" s="5">
        <v>2.8992977256620063</v>
      </c>
      <c r="K110" s="3">
        <v>0</v>
      </c>
      <c r="L110" s="3">
        <v>0</v>
      </c>
      <c r="M110" s="3">
        <v>0</v>
      </c>
      <c r="N110" s="3">
        <v>0</v>
      </c>
      <c r="O110" s="3">
        <v>3.129359075355258</v>
      </c>
      <c r="P110" s="3" t="str">
        <f>LOOKUP(O110,{0;29.26;58.52},{"Bajo";"Medio";"Alto"})</f>
        <v>Bajo</v>
      </c>
    </row>
    <row r="111" spans="1:16" x14ac:dyDescent="0.25">
      <c r="A111" s="3" t="s">
        <v>97</v>
      </c>
      <c r="B111" s="3" t="s">
        <v>190</v>
      </c>
      <c r="C111" s="3" t="s">
        <v>191</v>
      </c>
      <c r="D111" s="3">
        <v>626</v>
      </c>
      <c r="E111" s="3">
        <v>88</v>
      </c>
      <c r="F111" s="3">
        <v>125</v>
      </c>
      <c r="G111" s="3">
        <v>37</v>
      </c>
      <c r="H111" s="3">
        <v>0.2364519427402863</v>
      </c>
      <c r="I111" s="4">
        <v>0.42045454545454547</v>
      </c>
      <c r="J111" s="5">
        <v>2.8105250364608656</v>
      </c>
      <c r="K111" s="3">
        <v>0</v>
      </c>
      <c r="L111" s="3">
        <v>0</v>
      </c>
      <c r="M111" s="3">
        <v>0</v>
      </c>
      <c r="N111" s="3">
        <v>0</v>
      </c>
      <c r="O111" s="3">
        <v>3.0469769792011521</v>
      </c>
      <c r="P111" s="3" t="str">
        <f>LOOKUP(O111,{0;29.26;58.52},{"Bajo";"Medio";"Alto"})</f>
        <v>Bajo</v>
      </c>
    </row>
    <row r="112" spans="1:16" x14ac:dyDescent="0.25">
      <c r="A112" s="3" t="s">
        <v>79</v>
      </c>
      <c r="B112" s="3" t="s">
        <v>214</v>
      </c>
      <c r="C112" s="3" t="s">
        <v>215</v>
      </c>
      <c r="D112" s="3">
        <v>116</v>
      </c>
      <c r="E112" s="3">
        <v>108</v>
      </c>
      <c r="F112" s="3">
        <v>152</v>
      </c>
      <c r="G112" s="3">
        <v>44</v>
      </c>
      <c r="H112" s="3">
        <v>0.28118609406952966</v>
      </c>
      <c r="I112" s="4">
        <v>0.40740740740740738</v>
      </c>
      <c r="J112" s="5">
        <v>2.7233115468409586</v>
      </c>
      <c r="K112" s="3">
        <v>0</v>
      </c>
      <c r="L112" s="3">
        <v>0</v>
      </c>
      <c r="M112" s="3">
        <v>0</v>
      </c>
      <c r="N112" s="3">
        <v>0</v>
      </c>
      <c r="O112" s="3">
        <v>3.004497640910488</v>
      </c>
      <c r="P112" s="3" t="str">
        <f>LOOKUP(O112,{0;29.26;58.52},{"Bajo";"Medio";"Alto"})</f>
        <v>Bajo</v>
      </c>
    </row>
    <row r="113" spans="1:16" x14ac:dyDescent="0.25">
      <c r="A113" s="3" t="s">
        <v>8</v>
      </c>
      <c r="B113" s="3" t="s">
        <v>100</v>
      </c>
      <c r="C113" s="3" t="s">
        <v>101</v>
      </c>
      <c r="D113" s="3">
        <v>238</v>
      </c>
      <c r="E113" s="3">
        <v>428</v>
      </c>
      <c r="F113" s="3">
        <v>564</v>
      </c>
      <c r="G113" s="3">
        <v>136</v>
      </c>
      <c r="H113" s="3">
        <v>0.86912065439672803</v>
      </c>
      <c r="I113" s="4">
        <v>0.31775700934579437</v>
      </c>
      <c r="J113" s="5">
        <v>2.124044180118946</v>
      </c>
      <c r="K113" s="3">
        <v>0</v>
      </c>
      <c r="L113" s="3">
        <v>0</v>
      </c>
      <c r="M113" s="3">
        <v>0</v>
      </c>
      <c r="N113" s="3">
        <v>0</v>
      </c>
      <c r="O113" s="3">
        <v>2.9931648345156741</v>
      </c>
      <c r="P113" s="3" t="str">
        <f>LOOKUP(O113,{0;29.26;58.52},{"Bajo";"Medio";"Alto"})</f>
        <v>Bajo</v>
      </c>
    </row>
    <row r="114" spans="1:16" x14ac:dyDescent="0.25">
      <c r="A114" s="3" t="s">
        <v>131</v>
      </c>
      <c r="B114" s="3" t="s">
        <v>158</v>
      </c>
      <c r="C114" s="3" t="s">
        <v>159</v>
      </c>
      <c r="D114" s="3">
        <v>105</v>
      </c>
      <c r="E114" s="3">
        <v>306</v>
      </c>
      <c r="F114" s="3">
        <v>411</v>
      </c>
      <c r="G114" s="3">
        <v>105</v>
      </c>
      <c r="H114" s="3">
        <v>0.67101226993865037</v>
      </c>
      <c r="I114" s="4">
        <v>0.34313725490196079</v>
      </c>
      <c r="J114" s="5">
        <v>2.293698227954283</v>
      </c>
      <c r="K114" s="3">
        <v>0</v>
      </c>
      <c r="L114" s="3">
        <v>0</v>
      </c>
      <c r="M114" s="3">
        <v>0</v>
      </c>
      <c r="N114" s="3">
        <v>0</v>
      </c>
      <c r="O114" s="3">
        <v>2.9647104978929333</v>
      </c>
      <c r="P114" s="3" t="str">
        <f>LOOKUP(O114,{0;29.26;58.52},{"Bajo";"Medio";"Alto"})</f>
        <v>Bajo</v>
      </c>
    </row>
    <row r="115" spans="1:16" x14ac:dyDescent="0.25">
      <c r="A115" s="3" t="s">
        <v>73</v>
      </c>
      <c r="B115" s="3" t="s">
        <v>114</v>
      </c>
      <c r="C115" s="3" t="s">
        <v>142</v>
      </c>
      <c r="D115" s="3">
        <v>615</v>
      </c>
      <c r="E115" s="3">
        <v>156</v>
      </c>
      <c r="F115" s="3">
        <v>214</v>
      </c>
      <c r="G115" s="3">
        <v>58</v>
      </c>
      <c r="H115" s="3">
        <v>0.37065439672801637</v>
      </c>
      <c r="I115" s="4">
        <v>0.37179487179487181</v>
      </c>
      <c r="J115" s="5">
        <v>2.4852598382010145</v>
      </c>
      <c r="K115" s="3">
        <v>0</v>
      </c>
      <c r="L115" s="3">
        <v>0</v>
      </c>
      <c r="M115" s="3">
        <v>0</v>
      </c>
      <c r="N115" s="3">
        <v>0</v>
      </c>
      <c r="O115" s="3">
        <v>2.8559142349290307</v>
      </c>
      <c r="P115" s="3" t="str">
        <f>LOOKUP(O115,{0;29.26;58.52},{"Bajo";"Medio";"Alto"})</f>
        <v>Bajo</v>
      </c>
    </row>
    <row r="116" spans="1:16" x14ac:dyDescent="0.25">
      <c r="A116" s="3" t="s">
        <v>11</v>
      </c>
      <c r="B116" s="3" t="s">
        <v>186</v>
      </c>
      <c r="C116" s="3" t="s">
        <v>187</v>
      </c>
      <c r="D116" s="3">
        <v>607</v>
      </c>
      <c r="E116" s="3">
        <v>58</v>
      </c>
      <c r="F116" s="3">
        <v>81</v>
      </c>
      <c r="G116" s="3">
        <v>23</v>
      </c>
      <c r="H116" s="3">
        <v>0.14698364008179959</v>
      </c>
      <c r="I116" s="4">
        <v>0.39655172413793105</v>
      </c>
      <c r="J116" s="5">
        <v>2.650746819103817</v>
      </c>
      <c r="K116" s="3">
        <v>0</v>
      </c>
      <c r="L116" s="3">
        <v>0</v>
      </c>
      <c r="M116" s="3">
        <v>0</v>
      </c>
      <c r="N116" s="3">
        <v>0</v>
      </c>
      <c r="O116" s="3">
        <v>2.7977304591856167</v>
      </c>
      <c r="P116" s="3" t="str">
        <f>LOOKUP(O116,{0;29.26;58.52},{"Bajo";"Medio";"Alto"})</f>
        <v>Bajo</v>
      </c>
    </row>
    <row r="117" spans="1:16" x14ac:dyDescent="0.25">
      <c r="A117" s="3" t="s">
        <v>79</v>
      </c>
      <c r="B117" s="3" t="s">
        <v>218</v>
      </c>
      <c r="C117" s="3" t="s">
        <v>219</v>
      </c>
      <c r="D117" s="3">
        <v>126</v>
      </c>
      <c r="E117" s="3">
        <v>117</v>
      </c>
      <c r="F117" s="3">
        <v>160</v>
      </c>
      <c r="G117" s="3">
        <v>43</v>
      </c>
      <c r="H117" s="3">
        <v>0.27479550102249489</v>
      </c>
      <c r="I117" s="4">
        <v>0.36752136752136755</v>
      </c>
      <c r="J117" s="5">
        <v>2.4566936331642215</v>
      </c>
      <c r="K117" s="3">
        <v>0</v>
      </c>
      <c r="L117" s="3">
        <v>0</v>
      </c>
      <c r="M117" s="3">
        <v>0</v>
      </c>
      <c r="N117" s="3">
        <v>0</v>
      </c>
      <c r="O117" s="3">
        <v>2.7314891341867162</v>
      </c>
      <c r="P117" s="3" t="str">
        <f>LOOKUP(O117,{0;29.26;58.52},{"Bajo";"Medio";"Alto"})</f>
        <v>Bajo</v>
      </c>
    </row>
    <row r="118" spans="1:16" x14ac:dyDescent="0.25">
      <c r="A118" s="3" t="s">
        <v>131</v>
      </c>
      <c r="B118" s="3" t="s">
        <v>236</v>
      </c>
      <c r="C118" s="3" t="s">
        <v>237</v>
      </c>
      <c r="D118" s="3">
        <v>106</v>
      </c>
      <c r="E118" s="3">
        <v>50</v>
      </c>
      <c r="F118" s="3">
        <v>69</v>
      </c>
      <c r="G118" s="3">
        <v>19</v>
      </c>
      <c r="H118" s="3">
        <v>0.12142126789366053</v>
      </c>
      <c r="I118" s="4">
        <v>0.38</v>
      </c>
      <c r="J118" s="5">
        <v>2.5401069518716577</v>
      </c>
      <c r="K118" s="3">
        <v>0</v>
      </c>
      <c r="L118" s="3">
        <v>0</v>
      </c>
      <c r="M118" s="3">
        <v>0</v>
      </c>
      <c r="N118" s="3">
        <v>0</v>
      </c>
      <c r="O118" s="3">
        <v>2.6615282197653181</v>
      </c>
      <c r="P118" s="3" t="str">
        <f>LOOKUP(O118,{0;29.26;58.52},{"Bajo";"Medio";"Alto"})</f>
        <v>Bajo</v>
      </c>
    </row>
    <row r="119" spans="1:16" x14ac:dyDescent="0.25">
      <c r="A119" s="3" t="s">
        <v>131</v>
      </c>
      <c r="B119" s="3" t="s">
        <v>212</v>
      </c>
      <c r="C119" s="3" t="s">
        <v>213</v>
      </c>
      <c r="D119" s="3">
        <v>110</v>
      </c>
      <c r="E119" s="3">
        <v>122</v>
      </c>
      <c r="F119" s="3">
        <v>159</v>
      </c>
      <c r="G119" s="3">
        <v>37</v>
      </c>
      <c r="H119" s="3">
        <v>0.2364519427402863</v>
      </c>
      <c r="I119" s="4">
        <v>0.30327868852459017</v>
      </c>
      <c r="J119" s="5">
        <v>2.02726396072587</v>
      </c>
      <c r="K119" s="3">
        <v>0</v>
      </c>
      <c r="L119" s="3">
        <v>0</v>
      </c>
      <c r="M119" s="3">
        <v>0</v>
      </c>
      <c r="N119" s="3">
        <v>0</v>
      </c>
      <c r="O119" s="3">
        <v>2.2637159034661565</v>
      </c>
      <c r="P119" s="3" t="str">
        <f>LOOKUP(O119,{0;29.26;58.52},{"Bajo";"Medio";"Alto"})</f>
        <v>Bajo</v>
      </c>
    </row>
    <row r="120" spans="1:16" x14ac:dyDescent="0.25">
      <c r="A120" s="3" t="s">
        <v>79</v>
      </c>
      <c r="B120" s="3" t="s">
        <v>284</v>
      </c>
      <c r="C120" s="3" t="s">
        <v>285</v>
      </c>
      <c r="D120" s="3">
        <v>156</v>
      </c>
      <c r="E120" s="3">
        <v>2822</v>
      </c>
      <c r="F120" s="3">
        <v>3070</v>
      </c>
      <c r="G120" s="3">
        <v>248</v>
      </c>
      <c r="H120" s="3">
        <v>1.5848670756646217</v>
      </c>
      <c r="I120" s="4">
        <v>8.7880935506732816E-2</v>
      </c>
      <c r="J120" s="5">
        <v>0.58743940846746534</v>
      </c>
      <c r="K120" s="3">
        <v>0</v>
      </c>
      <c r="L120" s="3">
        <v>0</v>
      </c>
      <c r="M120" s="3">
        <v>0</v>
      </c>
      <c r="N120" s="3">
        <v>0</v>
      </c>
      <c r="O120" s="3">
        <v>2.1723064841320872</v>
      </c>
      <c r="P120" s="3" t="str">
        <f>LOOKUP(O120,{0;29.26;58.52},{"Bajo";"Medio";"Alto"})</f>
        <v>Bajo</v>
      </c>
    </row>
    <row r="121" spans="1:16" x14ac:dyDescent="0.25">
      <c r="A121" s="3" t="s">
        <v>57</v>
      </c>
      <c r="B121" s="3" t="s">
        <v>154</v>
      </c>
      <c r="C121" s="3" t="s">
        <v>155</v>
      </c>
      <c r="D121" s="3">
        <v>141</v>
      </c>
      <c r="E121" s="3">
        <v>304</v>
      </c>
      <c r="F121" s="3">
        <v>380</v>
      </c>
      <c r="G121" s="3">
        <v>76</v>
      </c>
      <c r="H121" s="3">
        <v>0.48568507157464214</v>
      </c>
      <c r="I121" s="4">
        <v>0.25</v>
      </c>
      <c r="J121" s="5">
        <v>1.6711229946524062</v>
      </c>
      <c r="K121" s="3">
        <v>0</v>
      </c>
      <c r="L121" s="3">
        <v>0</v>
      </c>
      <c r="M121" s="3">
        <v>0</v>
      </c>
      <c r="N121" s="3">
        <v>0</v>
      </c>
      <c r="O121" s="3">
        <v>2.1568080662270486</v>
      </c>
      <c r="P121" s="3" t="str">
        <f>LOOKUP(O121,{0;29.26;58.52},{"Bajo";"Medio";"Alto"})</f>
        <v>Bajo</v>
      </c>
    </row>
    <row r="122" spans="1:16" x14ac:dyDescent="0.25">
      <c r="A122" s="3" t="s">
        <v>203</v>
      </c>
      <c r="B122" s="3" t="s">
        <v>204</v>
      </c>
      <c r="C122" s="3" t="s">
        <v>283</v>
      </c>
      <c r="D122" s="3">
        <v>157</v>
      </c>
      <c r="E122" s="3">
        <v>1388</v>
      </c>
      <c r="F122" s="3">
        <v>1565</v>
      </c>
      <c r="G122" s="3">
        <v>177</v>
      </c>
      <c r="H122" s="3">
        <v>1.1311349693251533</v>
      </c>
      <c r="I122" s="4">
        <v>0.12752161383285301</v>
      </c>
      <c r="J122" s="5">
        <v>0.85241720476506022</v>
      </c>
      <c r="K122" s="3">
        <v>0</v>
      </c>
      <c r="L122" s="3">
        <v>0</v>
      </c>
      <c r="M122" s="3">
        <v>0</v>
      </c>
      <c r="N122" s="3">
        <v>0</v>
      </c>
      <c r="O122" s="3">
        <v>1.9835521740902136</v>
      </c>
      <c r="P122" s="3" t="str">
        <f>LOOKUP(O122,{0;29.26;58.52},{"Bajo";"Medio";"Alto"})</f>
        <v>Bajo</v>
      </c>
    </row>
    <row r="123" spans="1:16" x14ac:dyDescent="0.25">
      <c r="A123" s="3" t="s">
        <v>23</v>
      </c>
      <c r="B123" s="3" t="s">
        <v>210</v>
      </c>
      <c r="C123" s="3" t="s">
        <v>211</v>
      </c>
      <c r="D123" s="3">
        <v>320</v>
      </c>
      <c r="E123" s="3">
        <v>45</v>
      </c>
      <c r="F123" s="3">
        <v>56</v>
      </c>
      <c r="G123" s="3">
        <v>11</v>
      </c>
      <c r="H123" s="3">
        <v>7.0296523517382414E-2</v>
      </c>
      <c r="I123" s="4">
        <v>0.24444444444444444</v>
      </c>
      <c r="J123" s="5">
        <v>1.6339869281045749</v>
      </c>
      <c r="K123" s="3">
        <v>0</v>
      </c>
      <c r="L123" s="3">
        <v>0</v>
      </c>
      <c r="M123" s="3">
        <v>0</v>
      </c>
      <c r="N123" s="3">
        <v>0</v>
      </c>
      <c r="O123" s="3">
        <v>1.7042834516219574</v>
      </c>
      <c r="P123" s="3" t="str">
        <f>LOOKUP(O123,{0;29.26;58.52},{"Bajo";"Medio";"Alto"})</f>
        <v>Bajo</v>
      </c>
    </row>
    <row r="124" spans="1:16" x14ac:dyDescent="0.25">
      <c r="A124" s="3" t="s">
        <v>149</v>
      </c>
      <c r="B124" s="3" t="s">
        <v>150</v>
      </c>
      <c r="C124" s="3" t="s">
        <v>151</v>
      </c>
      <c r="D124" s="3">
        <v>302</v>
      </c>
      <c r="E124" s="3">
        <v>50</v>
      </c>
      <c r="F124" s="3">
        <v>62</v>
      </c>
      <c r="G124" s="3">
        <v>12</v>
      </c>
      <c r="H124" s="3">
        <v>7.6687116564417179E-2</v>
      </c>
      <c r="I124" s="4">
        <v>0.24</v>
      </c>
      <c r="J124" s="5">
        <v>1.6042780748663099</v>
      </c>
      <c r="K124" s="3">
        <v>0</v>
      </c>
      <c r="L124" s="3">
        <v>0</v>
      </c>
      <c r="M124" s="3">
        <v>0</v>
      </c>
      <c r="N124" s="3">
        <v>0</v>
      </c>
      <c r="O124" s="3">
        <v>1.6809651914307271</v>
      </c>
      <c r="P124" s="3" t="str">
        <f>LOOKUP(O124,{0;29.26;58.52},{"Bajo";"Medio";"Alto"})</f>
        <v>Bajo</v>
      </c>
    </row>
    <row r="125" spans="1:16" x14ac:dyDescent="0.25">
      <c r="A125" s="3" t="s">
        <v>30</v>
      </c>
      <c r="B125" s="3" t="s">
        <v>53</v>
      </c>
      <c r="C125" s="3" t="s">
        <v>54</v>
      </c>
      <c r="D125" s="3">
        <v>130</v>
      </c>
      <c r="E125" s="3">
        <v>1098</v>
      </c>
      <c r="F125" s="3">
        <v>1227</v>
      </c>
      <c r="G125" s="3">
        <v>129</v>
      </c>
      <c r="H125" s="3">
        <v>0.82438650306748462</v>
      </c>
      <c r="I125" s="4">
        <v>0.11748633879781421</v>
      </c>
      <c r="J125" s="5">
        <v>0.78533648929020194</v>
      </c>
      <c r="K125" s="3">
        <v>0</v>
      </c>
      <c r="L125" s="3">
        <v>0</v>
      </c>
      <c r="M125" s="3">
        <v>0</v>
      </c>
      <c r="N125" s="3">
        <v>0</v>
      </c>
      <c r="O125" s="3">
        <v>1.6097229923576866</v>
      </c>
      <c r="P125" s="3" t="str">
        <f>LOOKUP(O125,{0;29.26;58.52},{"Bajo";"Medio";"Alto"})</f>
        <v>Bajo</v>
      </c>
    </row>
    <row r="126" spans="1:16" x14ac:dyDescent="0.25">
      <c r="A126" s="3" t="s">
        <v>116</v>
      </c>
      <c r="B126" s="3" t="s">
        <v>45</v>
      </c>
      <c r="C126" s="3" t="s">
        <v>269</v>
      </c>
      <c r="D126" s="3">
        <v>202</v>
      </c>
      <c r="E126" s="3">
        <v>186</v>
      </c>
      <c r="F126" s="3">
        <v>216</v>
      </c>
      <c r="G126" s="3">
        <v>30</v>
      </c>
      <c r="H126" s="3">
        <v>0.19171779141104295</v>
      </c>
      <c r="I126" s="4">
        <v>0.16129032258064516</v>
      </c>
      <c r="J126" s="5">
        <v>1.0781438675176815</v>
      </c>
      <c r="K126" s="3">
        <v>0</v>
      </c>
      <c r="L126" s="3">
        <v>0</v>
      </c>
      <c r="M126" s="3">
        <v>0</v>
      </c>
      <c r="N126" s="3">
        <v>0</v>
      </c>
      <c r="O126" s="3">
        <v>1.2698616589287246</v>
      </c>
      <c r="P126" s="3" t="str">
        <f>LOOKUP(O126,{0;29.26;58.52},{"Bajo";"Medio";"Alto"})</f>
        <v>Bajo</v>
      </c>
    </row>
    <row r="127" spans="1:16" x14ac:dyDescent="0.25">
      <c r="A127" s="3" t="s">
        <v>39</v>
      </c>
      <c r="B127" s="3" t="s">
        <v>145</v>
      </c>
      <c r="C127" s="3" t="s">
        <v>146</v>
      </c>
      <c r="D127" s="3">
        <v>620</v>
      </c>
      <c r="E127" s="3">
        <v>305</v>
      </c>
      <c r="F127" s="3">
        <v>348</v>
      </c>
      <c r="G127" s="3">
        <v>43</v>
      </c>
      <c r="H127" s="3">
        <v>0.27479550102249489</v>
      </c>
      <c r="I127" s="4">
        <v>0.14098360655737704</v>
      </c>
      <c r="J127" s="5">
        <v>0.94240378714824224</v>
      </c>
      <c r="K127" s="3">
        <v>0</v>
      </c>
      <c r="L127" s="3">
        <v>0</v>
      </c>
      <c r="M127" s="3">
        <v>0</v>
      </c>
      <c r="N127" s="3">
        <v>0</v>
      </c>
      <c r="O127" s="3">
        <v>1.2171992881707372</v>
      </c>
      <c r="P127" s="3" t="str">
        <f>LOOKUP(O127,{0;29.26;58.52},{"Bajo";"Medio";"Alto"})</f>
        <v>Bajo</v>
      </c>
    </row>
    <row r="128" spans="1:16" x14ac:dyDescent="0.25">
      <c r="A128" s="3" t="s">
        <v>8</v>
      </c>
      <c r="B128" s="3" t="s">
        <v>261</v>
      </c>
      <c r="C128" s="3" t="s">
        <v>262</v>
      </c>
      <c r="D128" s="3">
        <v>242</v>
      </c>
      <c r="E128" s="3">
        <v>4281</v>
      </c>
      <c r="F128" s="3">
        <v>4399</v>
      </c>
      <c r="G128" s="3">
        <v>118</v>
      </c>
      <c r="H128" s="3">
        <v>0.75408997955010226</v>
      </c>
      <c r="I128" s="4">
        <v>2.7563653352020556E-2</v>
      </c>
      <c r="J128" s="5">
        <v>0.1842490197327577</v>
      </c>
      <c r="K128" s="3">
        <v>0</v>
      </c>
      <c r="L128" s="3">
        <v>0</v>
      </c>
      <c r="M128" s="3">
        <v>0</v>
      </c>
      <c r="N128" s="3">
        <v>0</v>
      </c>
      <c r="O128" s="3">
        <v>0.93833899928285991</v>
      </c>
      <c r="P128" s="3" t="str">
        <f>LOOKUP(O128,{0;29.26;58.52},{"Bajo";"Medio";"Alto"})</f>
        <v>Bajo</v>
      </c>
    </row>
    <row r="129" spans="1:16" x14ac:dyDescent="0.25">
      <c r="A129" s="3" t="s">
        <v>36</v>
      </c>
      <c r="B129" s="3" t="s">
        <v>208</v>
      </c>
      <c r="C129" s="3" t="s">
        <v>209</v>
      </c>
      <c r="D129" s="3">
        <v>415</v>
      </c>
      <c r="E129" s="3">
        <v>262</v>
      </c>
      <c r="F129" s="3">
        <v>291</v>
      </c>
      <c r="G129" s="3">
        <v>29</v>
      </c>
      <c r="H129" s="3">
        <v>0.18532719836400818</v>
      </c>
      <c r="I129" s="4">
        <v>0.11068702290076336</v>
      </c>
      <c r="J129" s="5">
        <v>0.73988651671633254</v>
      </c>
      <c r="K129" s="3">
        <v>0</v>
      </c>
      <c r="L129" s="3">
        <v>0</v>
      </c>
      <c r="M129" s="3">
        <v>0</v>
      </c>
      <c r="N129" s="3">
        <v>0</v>
      </c>
      <c r="O129" s="3">
        <v>0.92521371508034078</v>
      </c>
      <c r="P129" s="3" t="str">
        <f>LOOKUP(O129,{0;29.26;58.52},{"Bajo";"Medio";"Alto"})</f>
        <v>Bajo</v>
      </c>
    </row>
    <row r="130" spans="1:16" x14ac:dyDescent="0.25">
      <c r="A130" s="3" t="s">
        <v>116</v>
      </c>
      <c r="B130" s="3" t="s">
        <v>117</v>
      </c>
      <c r="C130" s="3" t="s">
        <v>263</v>
      </c>
      <c r="D130" s="3">
        <v>235</v>
      </c>
      <c r="E130" s="3">
        <v>2524</v>
      </c>
      <c r="F130" s="3">
        <v>2581</v>
      </c>
      <c r="G130" s="3">
        <v>57</v>
      </c>
      <c r="H130" s="3">
        <v>0.36426380368098155</v>
      </c>
      <c r="I130" s="4">
        <v>2.2583201267828843E-2</v>
      </c>
      <c r="J130" s="5">
        <v>0.15095722772612863</v>
      </c>
      <c r="K130" s="3">
        <v>0</v>
      </c>
      <c r="L130" s="3">
        <v>0</v>
      </c>
      <c r="M130" s="3">
        <v>0</v>
      </c>
      <c r="N130" s="3">
        <v>0</v>
      </c>
      <c r="O130" s="3">
        <v>0.51522103140711017</v>
      </c>
      <c r="P130" s="3" t="str">
        <f>LOOKUP(O130,{0;29.26;58.52},{"Bajo";"Medio";"Alto"})</f>
        <v>Bajo</v>
      </c>
    </row>
    <row r="131" spans="1:16" x14ac:dyDescent="0.25">
      <c r="A131" s="3" t="s">
        <v>97</v>
      </c>
      <c r="B131" s="3" t="s">
        <v>279</v>
      </c>
      <c r="C131" s="3" t="s">
        <v>280</v>
      </c>
      <c r="D131" s="3">
        <v>639</v>
      </c>
      <c r="E131" s="3">
        <v>5176</v>
      </c>
      <c r="F131" s="3">
        <v>5228</v>
      </c>
      <c r="G131" s="3">
        <v>52</v>
      </c>
      <c r="H131" s="3">
        <v>0.33231083844580778</v>
      </c>
      <c r="I131" s="4">
        <v>1.0046367851622875E-2</v>
      </c>
      <c r="J131" s="5">
        <v>6.7154865318334728E-2</v>
      </c>
      <c r="K131" s="3">
        <v>0</v>
      </c>
      <c r="L131" s="3">
        <v>0</v>
      </c>
      <c r="M131" s="3">
        <v>0</v>
      </c>
      <c r="N131" s="3">
        <v>0</v>
      </c>
      <c r="O131" s="3">
        <v>0.39946570376414248</v>
      </c>
      <c r="P131" s="3" t="str">
        <f>LOOKUP(O131,{0;29.26;58.52},{"Bajo";"Medio";"Alto"})</f>
        <v>Bajo</v>
      </c>
    </row>
    <row r="132" spans="1:16" x14ac:dyDescent="0.25">
      <c r="A132" s="3" t="s">
        <v>97</v>
      </c>
      <c r="B132" s="3" t="s">
        <v>147</v>
      </c>
      <c r="C132" s="3" t="s">
        <v>148</v>
      </c>
      <c r="D132" s="3">
        <v>145</v>
      </c>
      <c r="E132" s="3">
        <v>1118</v>
      </c>
      <c r="F132" s="3">
        <v>1077</v>
      </c>
      <c r="G132" s="3">
        <v>0</v>
      </c>
      <c r="H132" s="3">
        <v>0</v>
      </c>
      <c r="I132" s="4">
        <v>-3.6672629695885507E-2</v>
      </c>
      <c r="J132" s="5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 t="str">
        <f>LOOKUP(O132,{0;29.26;58.52},{"Bajo";"Medio";"Alto"})</f>
        <v>Bajo</v>
      </c>
    </row>
    <row r="133" spans="1:16" x14ac:dyDescent="0.25">
      <c r="A133" s="3" t="s">
        <v>76</v>
      </c>
      <c r="B133" s="3" t="s">
        <v>77</v>
      </c>
      <c r="C133" s="3" t="s">
        <v>286</v>
      </c>
      <c r="D133" s="3">
        <v>323</v>
      </c>
      <c r="E133" s="3">
        <v>1632</v>
      </c>
      <c r="F133" s="3">
        <v>1480</v>
      </c>
      <c r="G133" s="3">
        <v>0</v>
      </c>
      <c r="H133" s="3">
        <v>0</v>
      </c>
      <c r="I133" s="4">
        <v>-9.3137254901960786E-2</v>
      </c>
      <c r="J133" s="5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 t="str">
        <f>LOOKUP(O133,{0;29.26;58.52},{"Bajo";"Medio";"Alto"})</f>
        <v>Bajo</v>
      </c>
    </row>
    <row r="134" spans="1:16" x14ac:dyDescent="0.25">
      <c r="I134" s="1"/>
      <c r="J134" s="1"/>
    </row>
  </sheetData>
  <autoFilter ref="A1:O1">
    <sortState ref="A2:O133">
      <sortCondition descending="1" ref="O1:O133"/>
    </sortState>
  </autoFilter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Equilibrio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 Camilo Sanchez Lopez</dc:creator>
  <cp:lastModifiedBy>NATALIA PUPO ROJAS</cp:lastModifiedBy>
  <cp:revision/>
  <dcterms:created xsi:type="dcterms:W3CDTF">2019-06-12T15:35:06Z</dcterms:created>
  <dcterms:modified xsi:type="dcterms:W3CDTF">2019-06-20T22:48:02Z</dcterms:modified>
</cp:coreProperties>
</file>